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mprendre" sheetId="1" r:id="rId1"/>
    <sheet name="Correspondance oral écrit ___" sheetId="2" r:id="rId2"/>
    <sheet name="Ecrire Dire lire à haute voix" sheetId="3" r:id="rId3"/>
  </sheets>
  <definedNames/>
  <calcPr fullCalcOnLoad="1"/>
</workbook>
</file>

<file path=xl/sharedStrings.xml><?xml version="1.0" encoding="utf-8"?>
<sst xmlns="http://schemas.openxmlformats.org/spreadsheetml/2006/main" count="96" uniqueCount="83">
  <si>
    <t>CLASSE de</t>
  </si>
  <si>
    <t>COMPRENDRE</t>
  </si>
  <si>
    <t>Nom de l'enseignant</t>
  </si>
  <si>
    <t>A1</t>
  </si>
  <si>
    <t>A2</t>
  </si>
  <si>
    <t>A3</t>
  </si>
  <si>
    <t>Identifie et sélectionner les images</t>
  </si>
  <si>
    <t>Place les images dans l'ordre chronologique</t>
  </si>
  <si>
    <t>Justifie/ explique le choix du personnage</t>
  </si>
  <si>
    <t>Justifie/ explique le choix du lieu</t>
  </si>
  <si>
    <t>Nom et fonction de la carte postale</t>
  </si>
  <si>
    <t>Nom et fonction du journal</t>
  </si>
  <si>
    <t>Nom et fonction du livre de cuisine</t>
  </si>
  <si>
    <t>Nom et fonction du programme TV</t>
  </si>
  <si>
    <t>Nom et fonction de la BD</t>
  </si>
  <si>
    <t>Nom et fonction de l'album</t>
  </si>
  <si>
    <t>Le sens de la lecture est intégré</t>
  </si>
  <si>
    <t>Repère le début du livre</t>
  </si>
  <si>
    <t>Repère la fin du livre</t>
  </si>
  <si>
    <t>Repère le haut de page</t>
  </si>
  <si>
    <t>Repère le bas de page</t>
  </si>
  <si>
    <t>Entoure le chiffre</t>
  </si>
  <si>
    <t>Entoure la lettre</t>
  </si>
  <si>
    <t>Entoure le mot</t>
  </si>
  <si>
    <t>Entoure la lettre majuscule</t>
  </si>
  <si>
    <t>Entoure le 1er mot de la phrase</t>
  </si>
  <si>
    <t>Entoure chaque mot de la phrase.</t>
  </si>
  <si>
    <t>Entoure chaque lettre de la phrase.</t>
  </si>
  <si>
    <t>Entoure chaque ligne du texte</t>
  </si>
  <si>
    <t>Entoure chaque phrase du texte</t>
  </si>
  <si>
    <t>Classe de:</t>
  </si>
  <si>
    <t>CORRESPONDANCE ORAL/ECRIT</t>
  </si>
  <si>
    <t>COMPOSANTE SONORE DE LA LANGUE</t>
  </si>
  <si>
    <t>B1</t>
  </si>
  <si>
    <t>B2</t>
  </si>
  <si>
    <t>C1</t>
  </si>
  <si>
    <t>C2</t>
  </si>
  <si>
    <t>Entoure "Pierre"</t>
  </si>
  <si>
    <t>Entoure "je"</t>
  </si>
  <si>
    <t>Entoure "mer"</t>
  </si>
  <si>
    <t>Entoure le mot identique "poule"</t>
  </si>
  <si>
    <t>Entoure le mot identique "roi"</t>
  </si>
  <si>
    <t>Entoure le mot identique "souris"</t>
  </si>
  <si>
    <t>Entoure le mot identique "main"</t>
  </si>
  <si>
    <t>Reconnaît nbre de syllabes "lapin"</t>
  </si>
  <si>
    <t>Reconnaît nbre de syllabes "lit"</t>
  </si>
  <si>
    <t>Reconnaît nbre syllabes "tambourin"</t>
  </si>
  <si>
    <t>Reconnaît nbre syllabes "drapeau"</t>
  </si>
  <si>
    <t>Reconnaît nbre syllabes "éléphant"</t>
  </si>
  <si>
    <t>Reconnaît nbre de syllabes "pont"</t>
  </si>
  <si>
    <t>Rime avec PAUL</t>
  </si>
  <si>
    <t>Rime avec ELEONORE</t>
  </si>
  <si>
    <t>Rime avec LAURA</t>
  </si>
  <si>
    <t>Rime avec EDOUARD</t>
  </si>
  <si>
    <t>Rime avec ALAIN</t>
  </si>
  <si>
    <t>ECRIRE</t>
  </si>
  <si>
    <t>DIRE, LIRE A HAUTE VOIX</t>
  </si>
  <si>
    <t>Tableau BILAN</t>
  </si>
  <si>
    <t>Comprendre</t>
  </si>
  <si>
    <t>Corresp Oral Ecrit</t>
  </si>
  <si>
    <t>Syllabes rimes</t>
  </si>
  <si>
    <t>Ecrire</t>
  </si>
  <si>
    <t>Dire</t>
  </si>
  <si>
    <t>E1</t>
  </si>
  <si>
    <t>D1</t>
  </si>
  <si>
    <t>Prénom: lisible et présence des lettres</t>
  </si>
  <si>
    <t>Prénom: lisible et respect du sens de rotation</t>
  </si>
  <si>
    <t>Phrase: sans erreur et respect du sens de rotation</t>
  </si>
  <si>
    <t>Position de la feuille</t>
  </si>
  <si>
    <t>Tenue du crayon</t>
  </si>
  <si>
    <t>Posture du corps</t>
  </si>
  <si>
    <t>Capacité à continuer un récit et le continuer</t>
  </si>
  <si>
    <t>Capacité à évoquer les détails</t>
  </si>
  <si>
    <t>à relier les parties du récit par connecteurs syntaxiques</t>
  </si>
  <si>
    <t>Syntaxe</t>
  </si>
  <si>
    <t>Fluidité et articulation</t>
  </si>
  <si>
    <t>A</t>
  </si>
  <si>
    <t>B</t>
  </si>
  <si>
    <t>C</t>
  </si>
  <si>
    <t>D</t>
  </si>
  <si>
    <t>E</t>
  </si>
  <si>
    <t>F</t>
  </si>
  <si>
    <t>%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</si>
</sst>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0"/>
    </font>
    <font>
      <b/>
      <sz val="12"/>
      <name val="Times New Roman"/>
      <family val="1"/>
    </font>
    <font>
      <b/>
      <sz val="12"/>
      <color indexed="10"/>
      <name val="Arial Narrow"/>
      <family val="2"/>
    </font>
    <font>
      <b/>
      <sz val="8"/>
      <name val="Times New Roman"/>
      <family val="1"/>
    </font>
    <font>
      <sz val="10"/>
      <color indexed="10"/>
      <name val="Arial Narrow"/>
      <family val="2"/>
    </font>
    <font>
      <b/>
      <sz val="16"/>
      <color indexed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1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3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4" fillId="0" borderId="7" xfId="0" applyFont="1" applyFill="1" applyBorder="1" applyAlignment="1">
      <alignment horizontal="center" textRotation="90" wrapText="1"/>
    </xf>
    <xf numFmtId="164" fontId="4" fillId="0" borderId="8" xfId="0" applyFont="1" applyFill="1" applyBorder="1" applyAlignment="1">
      <alignment horizontal="center" textRotation="90" wrapText="1"/>
    </xf>
    <xf numFmtId="164" fontId="4" fillId="0" borderId="9" xfId="0" applyFont="1" applyFill="1" applyBorder="1" applyAlignment="1">
      <alignment horizontal="center" textRotation="90" wrapText="1"/>
    </xf>
    <xf numFmtId="164" fontId="4" fillId="0" borderId="0" xfId="0" applyFont="1" applyFill="1" applyBorder="1" applyAlignment="1">
      <alignment horizontal="center" textRotation="90" wrapText="1"/>
    </xf>
    <xf numFmtId="164" fontId="5" fillId="0" borderId="2" xfId="0" applyFont="1" applyBorder="1" applyAlignment="1">
      <alignment horizontal="center"/>
    </xf>
    <xf numFmtId="164" fontId="5" fillId="0" borderId="10" xfId="0" applyFont="1" applyBorder="1" applyAlignment="1">
      <alignment/>
    </xf>
    <xf numFmtId="164" fontId="6" fillId="0" borderId="11" xfId="0" applyFont="1" applyBorder="1" applyAlignment="1">
      <alignment horizontal="center"/>
    </xf>
    <xf numFmtId="164" fontId="6" fillId="0" borderId="12" xfId="0" applyFont="1" applyBorder="1" applyAlignment="1">
      <alignment horizontal="center"/>
    </xf>
    <xf numFmtId="164" fontId="6" fillId="0" borderId="13" xfId="0" applyFont="1" applyBorder="1" applyAlignment="1">
      <alignment horizontal="center"/>
    </xf>
    <xf numFmtId="165" fontId="7" fillId="2" borderId="6" xfId="0" applyNumberFormat="1" applyFont="1" applyFill="1" applyBorder="1" applyAlignment="1">
      <alignment/>
    </xf>
    <xf numFmtId="164" fontId="5" fillId="0" borderId="14" xfId="0" applyFont="1" applyBorder="1" applyAlignment="1">
      <alignment/>
    </xf>
    <xf numFmtId="164" fontId="6" fillId="0" borderId="15" xfId="0" applyFont="1" applyBorder="1" applyAlignment="1">
      <alignment horizontal="center"/>
    </xf>
    <xf numFmtId="164" fontId="6" fillId="0" borderId="16" xfId="0" applyFont="1" applyBorder="1" applyAlignment="1">
      <alignment horizontal="center"/>
    </xf>
    <xf numFmtId="164" fontId="6" fillId="0" borderId="17" xfId="0" applyFont="1" applyBorder="1" applyAlignment="1">
      <alignment horizontal="center"/>
    </xf>
    <xf numFmtId="165" fontId="7" fillId="2" borderId="18" xfId="0" applyNumberFormat="1" applyFont="1" applyFill="1" applyBorder="1" applyAlignment="1">
      <alignment/>
    </xf>
    <xf numFmtId="164" fontId="5" fillId="0" borderId="19" xfId="0" applyFont="1" applyBorder="1" applyAlignment="1">
      <alignment/>
    </xf>
    <xf numFmtId="164" fontId="6" fillId="0" borderId="20" xfId="0" applyFont="1" applyBorder="1" applyAlignment="1">
      <alignment horizontal="center"/>
    </xf>
    <xf numFmtId="164" fontId="6" fillId="0" borderId="21" xfId="0" applyFont="1" applyBorder="1" applyAlignment="1">
      <alignment horizontal="center"/>
    </xf>
    <xf numFmtId="164" fontId="6" fillId="0" borderId="22" xfId="0" applyFont="1" applyBorder="1" applyAlignment="1">
      <alignment horizontal="center"/>
    </xf>
    <xf numFmtId="164" fontId="6" fillId="0" borderId="23" xfId="0" applyFont="1" applyBorder="1" applyAlignment="1">
      <alignment horizontal="center"/>
    </xf>
    <xf numFmtId="164" fontId="6" fillId="0" borderId="24" xfId="0" applyFont="1" applyBorder="1" applyAlignment="1">
      <alignment horizontal="center"/>
    </xf>
    <xf numFmtId="164" fontId="6" fillId="0" borderId="25" xfId="0" applyFont="1" applyBorder="1" applyAlignment="1">
      <alignment horizontal="center"/>
    </xf>
    <xf numFmtId="165" fontId="7" fillId="2" borderId="26" xfId="0" applyNumberFormat="1" applyFont="1" applyFill="1" applyBorder="1" applyAlignment="1">
      <alignment/>
    </xf>
    <xf numFmtId="164" fontId="8" fillId="0" borderId="27" xfId="0" applyFont="1" applyBorder="1" applyAlignment="1">
      <alignment/>
    </xf>
    <xf numFmtId="164" fontId="9" fillId="0" borderId="2" xfId="0" applyFont="1" applyBorder="1" applyAlignment="1">
      <alignment horizontal="center"/>
    </xf>
    <xf numFmtId="164" fontId="0" fillId="0" borderId="0" xfId="0" applyAlignment="1">
      <alignment/>
    </xf>
    <xf numFmtId="164" fontId="10" fillId="0" borderId="28" xfId="0" applyFont="1" applyBorder="1" applyAlignment="1">
      <alignment horizontal="center" vertical="center" wrapText="1"/>
    </xf>
    <xf numFmtId="164" fontId="11" fillId="0" borderId="29" xfId="0" applyFont="1" applyBorder="1" applyAlignment="1">
      <alignment horizontal="center"/>
    </xf>
    <xf numFmtId="164" fontId="11" fillId="0" borderId="30" xfId="0" applyFont="1" applyBorder="1" applyAlignment="1">
      <alignment horizontal="center"/>
    </xf>
    <xf numFmtId="164" fontId="11" fillId="0" borderId="31" xfId="0" applyFont="1" applyBorder="1" applyAlignment="1">
      <alignment horizontal="center"/>
    </xf>
    <xf numFmtId="164" fontId="11" fillId="0" borderId="9" xfId="0" applyFont="1" applyBorder="1" applyAlignment="1">
      <alignment horizontal="center"/>
    </xf>
    <xf numFmtId="164" fontId="4" fillId="0" borderId="32" xfId="0" applyFont="1" applyFill="1" applyBorder="1" applyAlignment="1">
      <alignment horizontal="center" textRotation="90" wrapText="1"/>
    </xf>
    <xf numFmtId="164" fontId="4" fillId="0" borderId="21" xfId="0" applyFont="1" applyFill="1" applyBorder="1" applyAlignment="1">
      <alignment horizontal="center" textRotation="90" wrapText="1"/>
    </xf>
    <xf numFmtId="164" fontId="4" fillId="0" borderId="19" xfId="0" applyFont="1" applyFill="1" applyBorder="1" applyAlignment="1">
      <alignment horizontal="center" textRotation="90" wrapText="1"/>
    </xf>
    <xf numFmtId="164" fontId="0" fillId="0" borderId="6" xfId="0" applyBorder="1" applyAlignment="1">
      <alignment horizontal="center"/>
    </xf>
    <xf numFmtId="164" fontId="4" fillId="0" borderId="33" xfId="0" applyFont="1" applyFill="1" applyBorder="1" applyAlignment="1">
      <alignment horizontal="center" textRotation="90" wrapText="1"/>
    </xf>
    <xf numFmtId="164" fontId="5" fillId="0" borderId="2" xfId="0" applyFont="1" applyBorder="1" applyAlignment="1">
      <alignment wrapText="1"/>
    </xf>
    <xf numFmtId="164" fontId="0" fillId="0" borderId="11" xfId="0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34" xfId="0" applyBorder="1" applyAlignment="1">
      <alignment horizontal="center"/>
    </xf>
    <xf numFmtId="164" fontId="0" fillId="0" borderId="35" xfId="0" applyBorder="1" applyAlignment="1">
      <alignment horizontal="center"/>
    </xf>
    <xf numFmtId="165" fontId="12" fillId="2" borderId="6" xfId="0" applyNumberFormat="1" applyFont="1" applyFill="1" applyBorder="1" applyAlignment="1">
      <alignment/>
    </xf>
    <xf numFmtId="164" fontId="0" fillId="0" borderId="15" xfId="0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33" xfId="0" applyBorder="1" applyAlignment="1">
      <alignment horizontal="center"/>
    </xf>
    <xf numFmtId="165" fontId="12" fillId="2" borderId="18" xfId="0" applyNumberFormat="1" applyFont="1" applyFill="1" applyBorder="1" applyAlignment="1">
      <alignment/>
    </xf>
    <xf numFmtId="164" fontId="4" fillId="0" borderId="0" xfId="0" applyFont="1" applyFill="1" applyBorder="1" applyAlignment="1">
      <alignment horizontal="center" vertical="center" textRotation="90"/>
    </xf>
    <xf numFmtId="164" fontId="0" fillId="0" borderId="32" xfId="0" applyBorder="1" applyAlignment="1">
      <alignment horizontal="center"/>
    </xf>
    <xf numFmtId="164" fontId="0" fillId="0" borderId="21" xfId="0" applyBorder="1" applyAlignment="1">
      <alignment horizontal="center"/>
    </xf>
    <xf numFmtId="164" fontId="0" fillId="0" borderId="22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4" fillId="0" borderId="0" xfId="0" applyFont="1" applyFill="1" applyBorder="1" applyAlignment="1">
      <alignment horizontal="center" vertical="center"/>
    </xf>
    <xf numFmtId="165" fontId="12" fillId="2" borderId="26" xfId="0" applyNumberFormat="1" applyFont="1" applyFill="1" applyBorder="1" applyAlignment="1">
      <alignment/>
    </xf>
    <xf numFmtId="164" fontId="8" fillId="0" borderId="27" xfId="0" applyFont="1" applyBorder="1" applyAlignment="1">
      <alignment horizontal="center"/>
    </xf>
    <xf numFmtId="164" fontId="0" fillId="0" borderId="27" xfId="0" applyBorder="1" applyAlignment="1">
      <alignment/>
    </xf>
    <xf numFmtId="164" fontId="1" fillId="0" borderId="2" xfId="0" applyFont="1" applyBorder="1" applyAlignment="1">
      <alignment horizontal="center" vertical="center"/>
    </xf>
    <xf numFmtId="164" fontId="13" fillId="0" borderId="7" xfId="0" applyFont="1" applyBorder="1" applyAlignment="1">
      <alignment horizontal="center" vertical="center" wrapText="1"/>
    </xf>
    <xf numFmtId="164" fontId="14" fillId="0" borderId="12" xfId="0" applyFont="1" applyBorder="1" applyAlignment="1">
      <alignment textRotation="90"/>
    </xf>
    <xf numFmtId="164" fontId="14" fillId="0" borderId="12" xfId="0" applyFont="1" applyBorder="1" applyAlignment="1">
      <alignment textRotation="90" wrapText="1"/>
    </xf>
    <xf numFmtId="164" fontId="5" fillId="0" borderId="12" xfId="0" applyFont="1" applyBorder="1" applyAlignment="1">
      <alignment textRotation="90" wrapText="1"/>
    </xf>
    <xf numFmtId="164" fontId="5" fillId="0" borderId="12" xfId="0" applyFont="1" applyBorder="1" applyAlignment="1">
      <alignment textRotation="90"/>
    </xf>
    <xf numFmtId="164" fontId="5" fillId="0" borderId="13" xfId="0" applyFont="1" applyBorder="1" applyAlignment="1">
      <alignment textRotation="90"/>
    </xf>
    <xf numFmtId="164" fontId="4" fillId="0" borderId="29" xfId="0" applyFont="1" applyBorder="1" applyAlignment="1">
      <alignment horizontal="left" textRotation="90" wrapText="1"/>
    </xf>
    <xf numFmtId="164" fontId="4" fillId="0" borderId="30" xfId="0" applyFont="1" applyBorder="1" applyAlignment="1">
      <alignment horizontal="left" textRotation="90" wrapText="1"/>
    </xf>
    <xf numFmtId="164" fontId="4" fillId="0" borderId="8" xfId="0" applyFont="1" applyBorder="1" applyAlignment="1">
      <alignment horizontal="left" textRotation="90" wrapText="1"/>
    </xf>
    <xf numFmtId="164" fontId="4" fillId="0" borderId="36" xfId="0" applyFont="1" applyBorder="1" applyAlignment="1">
      <alignment horizontal="left" textRotation="90" wrapText="1"/>
    </xf>
    <xf numFmtId="164" fontId="4" fillId="0" borderId="37" xfId="0" applyFont="1" applyBorder="1" applyAlignment="1">
      <alignment horizontal="left" textRotation="90" wrapText="1"/>
    </xf>
    <xf numFmtId="164" fontId="4" fillId="0" borderId="38" xfId="0" applyFont="1" applyBorder="1" applyAlignment="1">
      <alignment horizontal="left" textRotation="90" wrapText="1"/>
    </xf>
    <xf numFmtId="164" fontId="4" fillId="0" borderId="37" xfId="0" applyFont="1" applyBorder="1" applyAlignment="1">
      <alignment horizontal="center" vertical="center" textRotation="90" wrapText="1"/>
    </xf>
    <xf numFmtId="164" fontId="0" fillId="0" borderId="7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39" xfId="0" applyFont="1" applyBorder="1" applyAlignment="1">
      <alignment horizontal="center"/>
    </xf>
    <xf numFmtId="164" fontId="0" fillId="0" borderId="40" xfId="0" applyFont="1" applyBorder="1" applyAlignment="1">
      <alignment horizontal="center"/>
    </xf>
    <xf numFmtId="164" fontId="0" fillId="0" borderId="41" xfId="0" applyFont="1" applyBorder="1" applyAlignment="1">
      <alignment horizontal="center"/>
    </xf>
    <xf numFmtId="164" fontId="1" fillId="0" borderId="24" xfId="0" applyFont="1" applyBorder="1" applyAlignment="1">
      <alignment horizontal="center"/>
    </xf>
    <xf numFmtId="164" fontId="1" fillId="0" borderId="25" xfId="0" applyFont="1" applyBorder="1" applyAlignment="1">
      <alignment horizontal="center"/>
    </xf>
    <xf numFmtId="164" fontId="15" fillId="0" borderId="42" xfId="0" applyFont="1" applyBorder="1" applyAlignment="1">
      <alignment/>
    </xf>
    <xf numFmtId="165" fontId="16" fillId="0" borderId="11" xfId="0" applyNumberFormat="1" applyFont="1" applyBorder="1" applyAlignment="1">
      <alignment/>
    </xf>
    <xf numFmtId="165" fontId="16" fillId="0" borderId="12" xfId="0" applyNumberFormat="1" applyFont="1" applyBorder="1" applyAlignment="1">
      <alignment/>
    </xf>
    <xf numFmtId="165" fontId="16" fillId="0" borderId="13" xfId="0" applyNumberFormat="1" applyFont="1" applyBorder="1" applyAlignment="1">
      <alignment/>
    </xf>
    <xf numFmtId="164" fontId="15" fillId="0" borderId="43" xfId="0" applyFont="1" applyBorder="1" applyAlignment="1">
      <alignment/>
    </xf>
    <xf numFmtId="165" fontId="16" fillId="0" borderId="15" xfId="0" applyNumberFormat="1" applyFont="1" applyBorder="1" applyAlignment="1">
      <alignment/>
    </xf>
    <xf numFmtId="165" fontId="16" fillId="0" borderId="16" xfId="0" applyNumberFormat="1" applyFont="1" applyBorder="1" applyAlignment="1">
      <alignment/>
    </xf>
    <xf numFmtId="165" fontId="16" fillId="0" borderId="17" xfId="0" applyNumberFormat="1" applyFont="1" applyBorder="1" applyAlignment="1">
      <alignment/>
    </xf>
    <xf numFmtId="164" fontId="4" fillId="0" borderId="0" xfId="0" applyFont="1" applyFill="1" applyBorder="1" applyAlignment="1">
      <alignment horizontal="center" textRotation="90"/>
    </xf>
    <xf numFmtId="164" fontId="15" fillId="0" borderId="44" xfId="0" applyFont="1" applyBorder="1" applyAlignment="1">
      <alignment/>
    </xf>
    <xf numFmtId="165" fontId="16" fillId="0" borderId="21" xfId="0" applyNumberFormat="1" applyFont="1" applyBorder="1" applyAlignment="1">
      <alignment/>
    </xf>
    <xf numFmtId="165" fontId="16" fillId="0" borderId="22" xfId="0" applyNumberFormat="1" applyFont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0" fillId="0" borderId="23" xfId="0" applyBorder="1" applyAlignment="1">
      <alignment horizontal="center"/>
    </xf>
    <xf numFmtId="164" fontId="0" fillId="0" borderId="24" xfId="0" applyBorder="1" applyAlignment="1">
      <alignment horizontal="center"/>
    </xf>
    <xf numFmtId="164" fontId="0" fillId="0" borderId="25" xfId="0" applyBorder="1" applyAlignment="1">
      <alignment horizontal="center"/>
    </xf>
    <xf numFmtId="164" fontId="15" fillId="0" borderId="45" xfId="0" applyFont="1" applyBorder="1" applyAlignment="1">
      <alignment/>
    </xf>
    <xf numFmtId="165" fontId="16" fillId="0" borderId="23" xfId="0" applyNumberFormat="1" applyFont="1" applyBorder="1" applyAlignment="1">
      <alignment/>
    </xf>
    <xf numFmtId="165" fontId="16" fillId="0" borderId="24" xfId="0" applyNumberFormat="1" applyFont="1" applyBorder="1" applyAlignment="1">
      <alignment/>
    </xf>
    <xf numFmtId="165" fontId="16" fillId="0" borderId="2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b/>
        <i val="0"/>
        <color rgb="FF339966"/>
      </font>
      <border/>
    </dxf>
    <dxf>
      <font>
        <b/>
        <i val="0"/>
        <color rgb="FFFF0000"/>
      </font>
      <border/>
    </dxf>
    <dxf>
      <font>
        <b val="0"/>
        <i val="0"/>
        <color rgb="FF000000"/>
      </font>
      <border/>
    </dxf>
    <dxf>
      <fill>
        <patternFill patternType="solid">
          <fgColor rgb="FFCCFFFF"/>
          <bgColor rgb="FFCCFFCC"/>
        </patternFill>
      </fill>
      <border/>
    </dxf>
    <dxf>
      <fill>
        <patternFill patternType="solid">
          <fgColor rgb="FFFFFFFF"/>
          <bgColor rgb="FFFFFFCC"/>
        </patternFill>
      </fill>
      <border/>
    </dxf>
    <dxf>
      <fill>
        <patternFill patternType="solid">
          <fgColor rgb="FFFF8080"/>
          <bgColor rgb="FFFF99CC"/>
        </patternFill>
      </fill>
      <border/>
    </dxf>
    <dxf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9"/>
  <sheetViews>
    <sheetView tabSelected="1" zoomScale="105" zoomScaleNormal="105" workbookViewId="0" topLeftCell="A1">
      <selection activeCell="A6" sqref="A6"/>
    </sheetView>
  </sheetViews>
  <sheetFormatPr defaultColWidth="11.421875" defaultRowHeight="12.75"/>
  <cols>
    <col min="1" max="1" width="18.7109375" style="0" customWidth="1"/>
    <col min="2" max="26" width="4.421875" style="0" customWidth="1"/>
    <col min="27" max="27" width="7.7109375" style="0" customWidth="1"/>
  </cols>
  <sheetData>
    <row r="1" spans="1:27" ht="1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15">
      <c r="A2" s="4" t="s">
        <v>2</v>
      </c>
      <c r="B2" s="5" t="s">
        <v>3</v>
      </c>
      <c r="C2" s="5"/>
      <c r="D2" s="5"/>
      <c r="E2" s="5"/>
      <c r="F2" s="6" t="s">
        <v>4</v>
      </c>
      <c r="G2" s="6"/>
      <c r="H2" s="6"/>
      <c r="I2" s="6"/>
      <c r="J2" s="6"/>
      <c r="K2" s="6"/>
      <c r="L2" s="7" t="s">
        <v>5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</row>
    <row r="3" spans="1:55" ht="6" customHeight="1">
      <c r="A3" s="4"/>
      <c r="B3" s="9" t="s">
        <v>6</v>
      </c>
      <c r="C3" s="10" t="s">
        <v>7</v>
      </c>
      <c r="D3" s="10" t="s">
        <v>8</v>
      </c>
      <c r="E3" s="11" t="s">
        <v>9</v>
      </c>
      <c r="F3" s="9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1" t="s">
        <v>15</v>
      </c>
      <c r="L3" s="9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22</v>
      </c>
      <c r="S3" s="10" t="s">
        <v>23</v>
      </c>
      <c r="T3" s="10" t="s">
        <v>24</v>
      </c>
      <c r="U3" s="10" t="s">
        <v>23</v>
      </c>
      <c r="V3" s="10" t="s">
        <v>25</v>
      </c>
      <c r="W3" s="10" t="s">
        <v>26</v>
      </c>
      <c r="X3" s="10" t="s">
        <v>27</v>
      </c>
      <c r="Y3" s="10" t="s">
        <v>28</v>
      </c>
      <c r="Z3" s="11" t="s">
        <v>29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ht="6" customHeight="1">
      <c r="A4" s="4"/>
      <c r="B4" s="9"/>
      <c r="C4" s="10"/>
      <c r="D4" s="10"/>
      <c r="E4" s="11"/>
      <c r="F4" s="9"/>
      <c r="G4" s="10"/>
      <c r="H4" s="10"/>
      <c r="I4" s="10"/>
      <c r="J4" s="10"/>
      <c r="K4" s="11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1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55" ht="6" customHeight="1">
      <c r="A5" s="4"/>
      <c r="B5" s="9"/>
      <c r="C5" s="10"/>
      <c r="D5" s="10"/>
      <c r="E5" s="11"/>
      <c r="F5" s="9"/>
      <c r="G5" s="10"/>
      <c r="H5" s="10"/>
      <c r="I5" s="10"/>
      <c r="J5" s="10"/>
      <c r="K5" s="11"/>
      <c r="L5" s="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1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55" ht="6" customHeight="1">
      <c r="A6" s="13"/>
      <c r="B6" s="9"/>
      <c r="C6" s="10"/>
      <c r="D6" s="10"/>
      <c r="E6" s="11"/>
      <c r="F6" s="9"/>
      <c r="G6" s="10"/>
      <c r="H6" s="10"/>
      <c r="I6" s="10"/>
      <c r="J6" s="10"/>
      <c r="K6" s="11"/>
      <c r="L6" s="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1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ht="6" customHeight="1">
      <c r="A7" s="13"/>
      <c r="B7" s="9"/>
      <c r="C7" s="10"/>
      <c r="D7" s="10"/>
      <c r="E7" s="11"/>
      <c r="F7" s="9"/>
      <c r="G7" s="10"/>
      <c r="H7" s="10"/>
      <c r="I7" s="10"/>
      <c r="J7" s="10"/>
      <c r="K7" s="11"/>
      <c r="L7" s="9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1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55" ht="6" customHeight="1">
      <c r="A8" s="13"/>
      <c r="B8" s="9"/>
      <c r="C8" s="10"/>
      <c r="D8" s="10"/>
      <c r="E8" s="11"/>
      <c r="F8" s="9"/>
      <c r="G8" s="10"/>
      <c r="H8" s="10"/>
      <c r="I8" s="10"/>
      <c r="J8" s="10"/>
      <c r="K8" s="11"/>
      <c r="L8" s="9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1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55" ht="6" customHeight="1">
      <c r="A9" s="13"/>
      <c r="B9" s="9"/>
      <c r="C9" s="10"/>
      <c r="D9" s="10"/>
      <c r="E9" s="11"/>
      <c r="F9" s="9"/>
      <c r="G9" s="10"/>
      <c r="H9" s="10"/>
      <c r="I9" s="10"/>
      <c r="J9" s="10"/>
      <c r="K9" s="11"/>
      <c r="L9" s="9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1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5" ht="6" customHeight="1">
      <c r="A10" s="13"/>
      <c r="B10" s="9"/>
      <c r="C10" s="10"/>
      <c r="D10" s="10"/>
      <c r="E10" s="11"/>
      <c r="F10" s="9"/>
      <c r="G10" s="10"/>
      <c r="H10" s="10"/>
      <c r="I10" s="10"/>
      <c r="J10" s="10"/>
      <c r="K10" s="11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5" ht="6" customHeight="1">
      <c r="A11" s="13"/>
      <c r="B11" s="9"/>
      <c r="C11" s="10"/>
      <c r="D11" s="10"/>
      <c r="E11" s="11"/>
      <c r="F11" s="9"/>
      <c r="G11" s="10"/>
      <c r="H11" s="10"/>
      <c r="I11" s="10"/>
      <c r="J11" s="10"/>
      <c r="K11" s="11"/>
      <c r="L11" s="9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1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55" ht="6" customHeight="1">
      <c r="A12" s="13"/>
      <c r="B12" s="9"/>
      <c r="C12" s="10"/>
      <c r="D12" s="10"/>
      <c r="E12" s="11"/>
      <c r="F12" s="9"/>
      <c r="G12" s="10"/>
      <c r="H12" s="10"/>
      <c r="I12" s="10"/>
      <c r="J12" s="10"/>
      <c r="K12" s="11"/>
      <c r="L12" s="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1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55" ht="6" customHeight="1">
      <c r="A13" s="13"/>
      <c r="B13" s="9"/>
      <c r="C13" s="10"/>
      <c r="D13" s="10"/>
      <c r="E13" s="11"/>
      <c r="F13" s="9"/>
      <c r="G13" s="10"/>
      <c r="H13" s="10"/>
      <c r="I13" s="10"/>
      <c r="J13" s="10"/>
      <c r="K13" s="11"/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1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55" ht="6" customHeight="1">
      <c r="A14" s="13"/>
      <c r="B14" s="9"/>
      <c r="C14" s="10"/>
      <c r="D14" s="10"/>
      <c r="E14" s="11"/>
      <c r="F14" s="9"/>
      <c r="G14" s="10"/>
      <c r="H14" s="10"/>
      <c r="I14" s="10"/>
      <c r="J14" s="10"/>
      <c r="K14" s="11"/>
      <c r="L14" s="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1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ht="6" customHeight="1">
      <c r="A15" s="13"/>
      <c r="B15" s="9"/>
      <c r="C15" s="10"/>
      <c r="D15" s="10"/>
      <c r="E15" s="11"/>
      <c r="F15" s="9"/>
      <c r="G15" s="10"/>
      <c r="H15" s="10"/>
      <c r="I15" s="10"/>
      <c r="J15" s="10"/>
      <c r="K15" s="11"/>
      <c r="L15" s="9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1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ht="6" customHeight="1">
      <c r="A16" s="13"/>
      <c r="B16" s="9"/>
      <c r="C16" s="10"/>
      <c r="D16" s="10"/>
      <c r="E16" s="11"/>
      <c r="F16" s="9"/>
      <c r="G16" s="10"/>
      <c r="H16" s="10"/>
      <c r="I16" s="10"/>
      <c r="J16" s="10"/>
      <c r="K16" s="11"/>
      <c r="L16" s="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1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1:55" ht="6" customHeight="1">
      <c r="A17" s="13"/>
      <c r="B17" s="9"/>
      <c r="C17" s="10"/>
      <c r="D17" s="10"/>
      <c r="E17" s="11"/>
      <c r="F17" s="9"/>
      <c r="G17" s="10"/>
      <c r="H17" s="10"/>
      <c r="I17" s="10"/>
      <c r="J17" s="10"/>
      <c r="K17" s="11"/>
      <c r="L17" s="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1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1:27" ht="12.75">
      <c r="A18" s="14"/>
      <c r="B18" s="15"/>
      <c r="C18" s="16"/>
      <c r="D18" s="16"/>
      <c r="E18" s="17"/>
      <c r="F18" s="15"/>
      <c r="G18" s="16"/>
      <c r="H18" s="16"/>
      <c r="I18" s="16"/>
      <c r="J18" s="16"/>
      <c r="K18" s="17"/>
      <c r="L18" s="15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7"/>
      <c r="AA18" s="18">
        <f aca="true" t="shared" si="0" ref="AA18:AA30">SUM(COUNTIF(B18:Z18,"1")+COUNTIF(B18:Z18,"2"))/25</f>
        <v>0</v>
      </c>
    </row>
    <row r="19" spans="1:27" ht="12.75">
      <c r="A19" s="19"/>
      <c r="B19" s="20"/>
      <c r="C19" s="21"/>
      <c r="D19" s="21"/>
      <c r="E19" s="22"/>
      <c r="F19" s="20"/>
      <c r="G19" s="21"/>
      <c r="H19" s="21"/>
      <c r="I19" s="21"/>
      <c r="J19" s="21"/>
      <c r="K19" s="22"/>
      <c r="L19" s="20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2"/>
      <c r="AA19" s="23">
        <f t="shared" si="0"/>
        <v>0</v>
      </c>
    </row>
    <row r="20" spans="1:27" ht="12.75">
      <c r="A20" s="19"/>
      <c r="B20" s="20"/>
      <c r="C20" s="21"/>
      <c r="D20" s="21"/>
      <c r="E20" s="22"/>
      <c r="F20" s="20"/>
      <c r="G20" s="21"/>
      <c r="H20" s="21"/>
      <c r="I20" s="21"/>
      <c r="J20" s="21"/>
      <c r="K20" s="22"/>
      <c r="L20" s="20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2"/>
      <c r="AA20" s="23">
        <f t="shared" si="0"/>
        <v>0</v>
      </c>
    </row>
    <row r="21" spans="1:27" ht="12.75">
      <c r="A21" s="19"/>
      <c r="B21" s="20"/>
      <c r="C21" s="21"/>
      <c r="D21" s="21"/>
      <c r="E21" s="22"/>
      <c r="F21" s="20"/>
      <c r="G21" s="21"/>
      <c r="H21" s="21"/>
      <c r="I21" s="21"/>
      <c r="J21" s="21"/>
      <c r="K21" s="22"/>
      <c r="L21" s="20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2"/>
      <c r="AA21" s="23">
        <f t="shared" si="0"/>
        <v>0</v>
      </c>
    </row>
    <row r="22" spans="1:27" ht="12.75">
      <c r="A22" s="19"/>
      <c r="B22" s="20"/>
      <c r="C22" s="21"/>
      <c r="D22" s="21"/>
      <c r="E22" s="22"/>
      <c r="F22" s="20"/>
      <c r="G22" s="21"/>
      <c r="H22" s="21"/>
      <c r="I22" s="21"/>
      <c r="J22" s="21"/>
      <c r="K22" s="22"/>
      <c r="L22" s="20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2"/>
      <c r="AA22" s="23">
        <f t="shared" si="0"/>
        <v>0</v>
      </c>
    </row>
    <row r="23" spans="1:27" ht="12.75">
      <c r="A23" s="19"/>
      <c r="B23" s="20"/>
      <c r="C23" s="21"/>
      <c r="D23" s="21"/>
      <c r="E23" s="22"/>
      <c r="F23" s="20"/>
      <c r="G23" s="21"/>
      <c r="H23" s="21"/>
      <c r="I23" s="21"/>
      <c r="J23" s="21"/>
      <c r="K23" s="22"/>
      <c r="L23" s="20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2"/>
      <c r="AA23" s="23">
        <f t="shared" si="0"/>
        <v>0</v>
      </c>
    </row>
    <row r="24" spans="1:27" ht="12.75">
      <c r="A24" s="19"/>
      <c r="B24" s="20"/>
      <c r="C24" s="21"/>
      <c r="D24" s="21"/>
      <c r="E24" s="22"/>
      <c r="F24" s="20"/>
      <c r="G24" s="21"/>
      <c r="H24" s="21"/>
      <c r="I24" s="21"/>
      <c r="J24" s="21"/>
      <c r="K24" s="22"/>
      <c r="L24" s="20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2"/>
      <c r="AA24" s="23">
        <f t="shared" si="0"/>
        <v>0</v>
      </c>
    </row>
    <row r="25" spans="1:27" ht="12.75" customHeight="1">
      <c r="A25" s="19"/>
      <c r="B25" s="20"/>
      <c r="C25" s="21"/>
      <c r="D25" s="21"/>
      <c r="E25" s="22"/>
      <c r="F25" s="20"/>
      <c r="G25" s="21"/>
      <c r="H25" s="21"/>
      <c r="I25" s="21"/>
      <c r="J25" s="21"/>
      <c r="K25" s="22"/>
      <c r="L25" s="20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2"/>
      <c r="AA25" s="23">
        <f t="shared" si="0"/>
        <v>0</v>
      </c>
    </row>
    <row r="26" spans="1:27" ht="12.75">
      <c r="A26" s="19"/>
      <c r="B26" s="20"/>
      <c r="C26" s="21"/>
      <c r="D26" s="21"/>
      <c r="E26" s="22"/>
      <c r="F26" s="20"/>
      <c r="G26" s="21"/>
      <c r="H26" s="21"/>
      <c r="I26" s="21"/>
      <c r="J26" s="21"/>
      <c r="K26" s="22"/>
      <c r="L26" s="20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2"/>
      <c r="AA26" s="23">
        <f t="shared" si="0"/>
        <v>0</v>
      </c>
    </row>
    <row r="27" spans="1:27" ht="12.75">
      <c r="A27" s="19"/>
      <c r="B27" s="20"/>
      <c r="C27" s="21"/>
      <c r="D27" s="21"/>
      <c r="E27" s="22"/>
      <c r="F27" s="20"/>
      <c r="G27" s="21"/>
      <c r="H27" s="21"/>
      <c r="I27" s="21"/>
      <c r="J27" s="21"/>
      <c r="K27" s="22"/>
      <c r="L27" s="20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2"/>
      <c r="AA27" s="23">
        <f t="shared" si="0"/>
        <v>0</v>
      </c>
    </row>
    <row r="28" spans="1:27" ht="12.75">
      <c r="A28" s="19"/>
      <c r="B28" s="20"/>
      <c r="C28" s="21"/>
      <c r="D28" s="21"/>
      <c r="E28" s="22"/>
      <c r="F28" s="20"/>
      <c r="G28" s="21"/>
      <c r="H28" s="21"/>
      <c r="I28" s="21"/>
      <c r="J28" s="21"/>
      <c r="K28" s="22"/>
      <c r="L28" s="20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2"/>
      <c r="AA28" s="23">
        <f t="shared" si="0"/>
        <v>0</v>
      </c>
    </row>
    <row r="29" spans="1:27" ht="12.75">
      <c r="A29" s="24"/>
      <c r="B29" s="25"/>
      <c r="C29" s="26"/>
      <c r="D29" s="26"/>
      <c r="E29" s="27"/>
      <c r="F29" s="25"/>
      <c r="G29" s="26"/>
      <c r="H29" s="26"/>
      <c r="I29" s="26"/>
      <c r="J29" s="26"/>
      <c r="K29" s="27"/>
      <c r="L29" s="25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7"/>
      <c r="AA29" s="23">
        <f t="shared" si="0"/>
        <v>0</v>
      </c>
    </row>
    <row r="30" spans="1:27" ht="12.75">
      <c r="A30" s="19"/>
      <c r="B30" s="20"/>
      <c r="C30" s="21"/>
      <c r="D30" s="21"/>
      <c r="E30" s="22"/>
      <c r="F30" s="20"/>
      <c r="G30" s="21"/>
      <c r="H30" s="21"/>
      <c r="I30" s="21"/>
      <c r="J30" s="21"/>
      <c r="K30" s="22"/>
      <c r="L30" s="20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2"/>
      <c r="AA30" s="23">
        <f t="shared" si="0"/>
        <v>0</v>
      </c>
    </row>
    <row r="31" spans="1:27" ht="12.75">
      <c r="A31" s="19"/>
      <c r="B31" s="20"/>
      <c r="C31" s="21"/>
      <c r="D31" s="21"/>
      <c r="E31" s="22"/>
      <c r="F31" s="20"/>
      <c r="G31" s="21"/>
      <c r="H31" s="21"/>
      <c r="I31" s="21"/>
      <c r="J31" s="21"/>
      <c r="K31" s="22"/>
      <c r="L31" s="20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2"/>
      <c r="AA31" s="23">
        <f aca="true" t="shared" si="1" ref="AA31:AA37">SUM(COUNTIF(B31:Z31,"1")+COUNTIF(B31:Z31,"2"))/25</f>
        <v>0</v>
      </c>
    </row>
    <row r="32" spans="1:27" ht="12.75">
      <c r="A32" s="19"/>
      <c r="B32" s="20"/>
      <c r="C32" s="21"/>
      <c r="D32" s="21"/>
      <c r="E32" s="22"/>
      <c r="F32" s="20"/>
      <c r="G32" s="21"/>
      <c r="H32" s="21"/>
      <c r="I32" s="21"/>
      <c r="J32" s="21"/>
      <c r="K32" s="22"/>
      <c r="L32" s="20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2"/>
      <c r="AA32" s="23">
        <f t="shared" si="1"/>
        <v>0</v>
      </c>
    </row>
    <row r="33" spans="1:27" ht="12.75">
      <c r="A33" s="19"/>
      <c r="B33" s="20"/>
      <c r="C33" s="21"/>
      <c r="D33" s="21"/>
      <c r="E33" s="22"/>
      <c r="F33" s="20"/>
      <c r="G33" s="21"/>
      <c r="H33" s="21"/>
      <c r="I33" s="21"/>
      <c r="J33" s="21"/>
      <c r="K33" s="22"/>
      <c r="L33" s="20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2"/>
      <c r="AA33" s="23">
        <f t="shared" si="1"/>
        <v>0</v>
      </c>
    </row>
    <row r="34" spans="1:27" ht="12.75">
      <c r="A34" s="19"/>
      <c r="B34" s="20"/>
      <c r="C34" s="21"/>
      <c r="D34" s="21"/>
      <c r="E34" s="22"/>
      <c r="F34" s="20"/>
      <c r="G34" s="21"/>
      <c r="H34" s="21"/>
      <c r="I34" s="21"/>
      <c r="J34" s="21"/>
      <c r="K34" s="22"/>
      <c r="L34" s="20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2"/>
      <c r="AA34" s="23">
        <f t="shared" si="1"/>
        <v>0</v>
      </c>
    </row>
    <row r="35" spans="1:27" ht="12.75">
      <c r="A35" s="19"/>
      <c r="B35" s="20"/>
      <c r="C35" s="21"/>
      <c r="D35" s="21"/>
      <c r="E35" s="22"/>
      <c r="F35" s="20"/>
      <c r="G35" s="21"/>
      <c r="H35" s="21"/>
      <c r="I35" s="21"/>
      <c r="J35" s="21"/>
      <c r="K35" s="22"/>
      <c r="L35" s="20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2"/>
      <c r="AA35" s="23">
        <f t="shared" si="1"/>
        <v>0</v>
      </c>
    </row>
    <row r="36" spans="1:27" ht="12.75">
      <c r="A36" s="19"/>
      <c r="B36" s="20"/>
      <c r="C36" s="21"/>
      <c r="D36" s="21"/>
      <c r="E36" s="22"/>
      <c r="F36" s="20"/>
      <c r="G36" s="21"/>
      <c r="H36" s="21"/>
      <c r="I36" s="21"/>
      <c r="J36" s="21"/>
      <c r="K36" s="22"/>
      <c r="L36" s="20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2"/>
      <c r="AA36" s="23">
        <f t="shared" si="1"/>
        <v>0</v>
      </c>
    </row>
    <row r="37" spans="1:27" ht="12.75">
      <c r="A37" s="19"/>
      <c r="B37" s="20"/>
      <c r="C37" s="21"/>
      <c r="D37" s="21"/>
      <c r="E37" s="22"/>
      <c r="F37" s="20"/>
      <c r="G37" s="21"/>
      <c r="H37" s="21"/>
      <c r="I37" s="21"/>
      <c r="J37" s="21"/>
      <c r="K37" s="22"/>
      <c r="L37" s="20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2"/>
      <c r="AA37" s="23">
        <f t="shared" si="1"/>
        <v>0</v>
      </c>
    </row>
    <row r="38" spans="1:27" ht="12.75">
      <c r="A38" s="19"/>
      <c r="B38" s="20"/>
      <c r="C38" s="21"/>
      <c r="D38" s="21"/>
      <c r="E38" s="22"/>
      <c r="F38" s="20"/>
      <c r="G38" s="21"/>
      <c r="H38" s="21"/>
      <c r="I38" s="21"/>
      <c r="J38" s="21"/>
      <c r="K38" s="22"/>
      <c r="L38" s="20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2"/>
      <c r="AA38" s="23">
        <f aca="true" t="shared" si="2" ref="AA38:AA48">SUM(COUNTIF(B38:Z38,"1")+COUNTIF(B38:Z38,"2"))/25</f>
        <v>0</v>
      </c>
    </row>
    <row r="39" spans="1:27" ht="12.75">
      <c r="A39" s="19"/>
      <c r="B39" s="20"/>
      <c r="C39" s="21"/>
      <c r="D39" s="21"/>
      <c r="E39" s="22"/>
      <c r="F39" s="20"/>
      <c r="G39" s="21"/>
      <c r="H39" s="21"/>
      <c r="I39" s="21"/>
      <c r="J39" s="21"/>
      <c r="K39" s="22"/>
      <c r="L39" s="20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2"/>
      <c r="AA39" s="23">
        <f t="shared" si="2"/>
        <v>0</v>
      </c>
    </row>
    <row r="40" spans="1:27" ht="12.75">
      <c r="A40" s="19"/>
      <c r="B40" s="20"/>
      <c r="C40" s="21"/>
      <c r="D40" s="21"/>
      <c r="E40" s="22"/>
      <c r="F40" s="20"/>
      <c r="G40" s="21"/>
      <c r="H40" s="21"/>
      <c r="I40" s="21"/>
      <c r="J40" s="21"/>
      <c r="K40" s="22"/>
      <c r="L40" s="20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2"/>
      <c r="AA40" s="23">
        <f t="shared" si="2"/>
        <v>0</v>
      </c>
    </row>
    <row r="41" spans="1:27" ht="12.75">
      <c r="A41" s="19"/>
      <c r="B41" s="20"/>
      <c r="C41" s="21"/>
      <c r="D41" s="21"/>
      <c r="E41" s="22"/>
      <c r="F41" s="20"/>
      <c r="G41" s="21"/>
      <c r="H41" s="21"/>
      <c r="I41" s="21"/>
      <c r="J41" s="21"/>
      <c r="K41" s="22"/>
      <c r="L41" s="20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2"/>
      <c r="AA41" s="23">
        <f t="shared" si="2"/>
        <v>0</v>
      </c>
    </row>
    <row r="42" spans="1:27" ht="12.75">
      <c r="A42" s="24"/>
      <c r="B42" s="25"/>
      <c r="C42" s="26"/>
      <c r="D42" s="26"/>
      <c r="E42" s="27"/>
      <c r="F42" s="25"/>
      <c r="G42" s="26"/>
      <c r="H42" s="26"/>
      <c r="I42" s="26"/>
      <c r="J42" s="26"/>
      <c r="K42" s="27"/>
      <c r="L42" s="25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7"/>
      <c r="AA42" s="23">
        <f t="shared" si="2"/>
        <v>0</v>
      </c>
    </row>
    <row r="43" spans="1:27" ht="12.75" customHeight="1">
      <c r="A43" s="19"/>
      <c r="B43" s="20"/>
      <c r="C43" s="21"/>
      <c r="D43" s="21"/>
      <c r="E43" s="22"/>
      <c r="F43" s="20"/>
      <c r="G43" s="21"/>
      <c r="H43" s="21"/>
      <c r="I43" s="21"/>
      <c r="J43" s="21"/>
      <c r="K43" s="22"/>
      <c r="L43" s="20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2"/>
      <c r="AA43" s="23">
        <f t="shared" si="2"/>
        <v>0</v>
      </c>
    </row>
    <row r="44" spans="1:27" ht="12.75">
      <c r="A44" s="19"/>
      <c r="B44" s="20"/>
      <c r="C44" s="21"/>
      <c r="D44" s="21"/>
      <c r="E44" s="22"/>
      <c r="F44" s="20"/>
      <c r="G44" s="21"/>
      <c r="H44" s="21"/>
      <c r="I44" s="21"/>
      <c r="J44" s="21"/>
      <c r="K44" s="22"/>
      <c r="L44" s="20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2"/>
      <c r="AA44" s="23">
        <f t="shared" si="2"/>
        <v>0</v>
      </c>
    </row>
    <row r="45" spans="1:27" ht="12.75">
      <c r="A45" s="19"/>
      <c r="B45" s="20"/>
      <c r="C45" s="21"/>
      <c r="D45" s="21"/>
      <c r="E45" s="22"/>
      <c r="F45" s="20"/>
      <c r="G45" s="21"/>
      <c r="H45" s="21"/>
      <c r="I45" s="21"/>
      <c r="J45" s="21"/>
      <c r="K45" s="22"/>
      <c r="L45" s="20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2"/>
      <c r="AA45" s="23">
        <f t="shared" si="2"/>
        <v>0</v>
      </c>
    </row>
    <row r="46" spans="1:27" ht="12.75">
      <c r="A46" s="19"/>
      <c r="B46" s="20"/>
      <c r="C46" s="21"/>
      <c r="D46" s="21"/>
      <c r="E46" s="22"/>
      <c r="F46" s="20"/>
      <c r="G46" s="21"/>
      <c r="H46" s="21"/>
      <c r="I46" s="21"/>
      <c r="J46" s="21"/>
      <c r="K46" s="22"/>
      <c r="L46" s="20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2"/>
      <c r="AA46" s="23">
        <f t="shared" si="2"/>
        <v>0</v>
      </c>
    </row>
    <row r="47" spans="1:27" ht="12.75">
      <c r="A47" s="19"/>
      <c r="B47" s="20"/>
      <c r="C47" s="21"/>
      <c r="D47" s="21"/>
      <c r="E47" s="22"/>
      <c r="F47" s="20"/>
      <c r="G47" s="21"/>
      <c r="H47" s="21"/>
      <c r="I47" s="21"/>
      <c r="J47" s="21"/>
      <c r="K47" s="22"/>
      <c r="L47" s="20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2"/>
      <c r="AA47" s="23">
        <f t="shared" si="2"/>
        <v>0</v>
      </c>
    </row>
    <row r="48" spans="1:27" ht="12.75">
      <c r="A48" s="19"/>
      <c r="B48" s="28"/>
      <c r="C48" s="29"/>
      <c r="D48" s="29"/>
      <c r="E48" s="30"/>
      <c r="F48" s="28"/>
      <c r="G48" s="29"/>
      <c r="H48" s="29"/>
      <c r="I48" s="29"/>
      <c r="J48" s="29"/>
      <c r="K48" s="30"/>
      <c r="L48" s="28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30"/>
      <c r="AA48" s="31">
        <f t="shared" si="2"/>
        <v>0</v>
      </c>
    </row>
    <row r="49" spans="2:26" ht="12.75">
      <c r="B49" s="32">
        <f>SUM((COUNTIF(B18:B48,"1")+(COUNTIF(B18:B48,"2"))/25*100))</f>
        <v>0</v>
      </c>
      <c r="C49" s="32">
        <f aca="true" t="shared" si="3" ref="C49:Z49">SUM((COUNTIF(C18:C48,"1")+(COUNTIF(C18:C48,"2"))/25*100))</f>
        <v>0</v>
      </c>
      <c r="D49" s="32">
        <f t="shared" si="3"/>
        <v>0</v>
      </c>
      <c r="E49" s="32">
        <f t="shared" si="3"/>
        <v>0</v>
      </c>
      <c r="F49" s="32">
        <f t="shared" si="3"/>
        <v>0</v>
      </c>
      <c r="G49" s="32">
        <f t="shared" si="3"/>
        <v>0</v>
      </c>
      <c r="H49" s="32">
        <f t="shared" si="3"/>
        <v>0</v>
      </c>
      <c r="I49" s="32">
        <f t="shared" si="3"/>
        <v>0</v>
      </c>
      <c r="J49" s="32">
        <f>SUM((COUNTIF(J18:J48,"1")+(COUNTIF(J18:J48,"2"))/25*100))</f>
        <v>0</v>
      </c>
      <c r="K49" s="32">
        <f t="shared" si="3"/>
        <v>0</v>
      </c>
      <c r="L49" s="32">
        <f>SUM((COUNTIF(L18:L48,"1")+(COUNTIF(L18:L48,"2"))/25*100))</f>
        <v>0</v>
      </c>
      <c r="M49" s="32">
        <f t="shared" si="3"/>
        <v>0</v>
      </c>
      <c r="N49" s="32">
        <f t="shared" si="3"/>
        <v>0</v>
      </c>
      <c r="O49" s="32">
        <f t="shared" si="3"/>
        <v>0</v>
      </c>
      <c r="P49" s="32">
        <f t="shared" si="3"/>
        <v>0</v>
      </c>
      <c r="Q49" s="32">
        <f t="shared" si="3"/>
        <v>0</v>
      </c>
      <c r="R49" s="32">
        <f t="shared" si="3"/>
        <v>0</v>
      </c>
      <c r="S49" s="32">
        <f t="shared" si="3"/>
        <v>0</v>
      </c>
      <c r="T49" s="32">
        <f>SUM((COUNTIF(T18:T48,"1")+(COUNTIF(T18:T48,"2"))/25*100))</f>
        <v>0</v>
      </c>
      <c r="U49" s="32">
        <f t="shared" si="3"/>
        <v>0</v>
      </c>
      <c r="V49" s="32">
        <f t="shared" si="3"/>
        <v>0</v>
      </c>
      <c r="W49" s="32">
        <f t="shared" si="3"/>
        <v>0</v>
      </c>
      <c r="X49" s="32">
        <f t="shared" si="3"/>
        <v>0</v>
      </c>
      <c r="Y49" s="32">
        <f t="shared" si="3"/>
        <v>0</v>
      </c>
      <c r="Z49" s="32">
        <f t="shared" si="3"/>
        <v>0</v>
      </c>
    </row>
  </sheetData>
  <mergeCells count="60">
    <mergeCell ref="B1:Z1"/>
    <mergeCell ref="A2:A5"/>
    <mergeCell ref="B2:E2"/>
    <mergeCell ref="F2:K2"/>
    <mergeCell ref="L2:Z2"/>
    <mergeCell ref="B3:B17"/>
    <mergeCell ref="C3:C17"/>
    <mergeCell ref="D3:D17"/>
    <mergeCell ref="E3:E17"/>
    <mergeCell ref="F3:F17"/>
    <mergeCell ref="G3:G17"/>
    <mergeCell ref="H3:H17"/>
    <mergeCell ref="I3:I17"/>
    <mergeCell ref="J3:J17"/>
    <mergeCell ref="K3:K17"/>
    <mergeCell ref="L3:L17"/>
    <mergeCell ref="M3:M17"/>
    <mergeCell ref="N3:N17"/>
    <mergeCell ref="O3:O17"/>
    <mergeCell ref="P3:P17"/>
    <mergeCell ref="Q3:Q17"/>
    <mergeCell ref="R3:R17"/>
    <mergeCell ref="S3:S17"/>
    <mergeCell ref="T3:T17"/>
    <mergeCell ref="U3:U17"/>
    <mergeCell ref="V3:V17"/>
    <mergeCell ref="W3:W17"/>
    <mergeCell ref="X3:X17"/>
    <mergeCell ref="Y3:Y17"/>
    <mergeCell ref="Z3:Z17"/>
    <mergeCell ref="AA3:AA17"/>
    <mergeCell ref="AB3:AB17"/>
    <mergeCell ref="AC3:AC17"/>
    <mergeCell ref="AD3:AD17"/>
    <mergeCell ref="AE3:AE17"/>
    <mergeCell ref="AF3:AF17"/>
    <mergeCell ref="AG3:AG17"/>
    <mergeCell ref="AH3:AH17"/>
    <mergeCell ref="AI3:AI17"/>
    <mergeCell ref="AJ3:AJ17"/>
    <mergeCell ref="AK3:AK17"/>
    <mergeCell ref="AL3:AL17"/>
    <mergeCell ref="AM3:AM17"/>
    <mergeCell ref="AN3:AN17"/>
    <mergeCell ref="AO3:AO17"/>
    <mergeCell ref="AP3:AP17"/>
    <mergeCell ref="AQ3:AQ17"/>
    <mergeCell ref="AR3:AR17"/>
    <mergeCell ref="AS3:AS17"/>
    <mergeCell ref="AT3:AT17"/>
    <mergeCell ref="AU3:AU17"/>
    <mergeCell ref="AV3:AV17"/>
    <mergeCell ref="AW3:AW17"/>
    <mergeCell ref="AX3:AX17"/>
    <mergeCell ref="AY3:AY17"/>
    <mergeCell ref="AZ3:AZ17"/>
    <mergeCell ref="BA3:BA17"/>
    <mergeCell ref="BB3:BB17"/>
    <mergeCell ref="BC3:BC17"/>
    <mergeCell ref="A6:A17"/>
  </mergeCells>
  <conditionalFormatting sqref="AA18:AA48">
    <cfRule type="cellIs" priority="1" dxfId="0" operator="between" stopIfTrue="1">
      <formula>0.75</formula>
      <formula>1</formula>
    </cfRule>
    <cfRule type="cellIs" priority="2" dxfId="1" operator="between" stopIfTrue="1">
      <formula>0</formula>
      <formula>0.5</formula>
    </cfRule>
    <cfRule type="cellIs" priority="3" dxfId="2" operator="between" stopIfTrue="1">
      <formula>0.51</formula>
      <formula>0.74</formula>
    </cfRule>
  </conditionalFormatting>
  <conditionalFormatting sqref="B18:Z48">
    <cfRule type="cellIs" priority="4" dxfId="3" operator="between" stopIfTrue="1">
      <formula>1</formula>
      <formula>2</formula>
    </cfRule>
    <cfRule type="cellIs" priority="5" dxfId="4" operator="between" stopIfTrue="1">
      <formula>3</formula>
      <formula>8</formula>
    </cfRule>
    <cfRule type="cellIs" priority="6" dxfId="5" operator="equal" stopIfTrue="1">
      <formula>9</formula>
    </cfRule>
  </conditionalFormatting>
  <printOptions/>
  <pageMargins left="0.4201388888888889" right="0.45972222222222225" top="0.5" bottom="0.5201388888888889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9"/>
  <sheetViews>
    <sheetView zoomScale="105" zoomScaleNormal="105" workbookViewId="0" topLeftCell="A1">
      <selection activeCell="A48" sqref="A48"/>
    </sheetView>
  </sheetViews>
  <sheetFormatPr defaultColWidth="11.421875" defaultRowHeight="12.75"/>
  <cols>
    <col min="1" max="1" width="18.7109375" style="0" customWidth="1"/>
    <col min="2" max="8" width="4.7109375" style="0" customWidth="1"/>
    <col min="9" max="9" width="7.7109375" style="0" customWidth="1"/>
    <col min="10" max="20" width="4.7109375" style="0" customWidth="1"/>
    <col min="21" max="21" width="7.7109375" style="0" customWidth="1"/>
    <col min="22" max="26" width="4.7109375" style="0" customWidth="1"/>
  </cols>
  <sheetData>
    <row r="1" spans="1:26" ht="15">
      <c r="A1" s="1" t="s">
        <v>30</v>
      </c>
      <c r="B1" s="33" t="s">
        <v>31</v>
      </c>
      <c r="C1" s="33"/>
      <c r="D1" s="33"/>
      <c r="E1" s="33"/>
      <c r="F1" s="33"/>
      <c r="G1" s="33"/>
      <c r="H1" s="33"/>
      <c r="I1" s="33"/>
      <c r="J1" s="33" t="s">
        <v>32</v>
      </c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4"/>
      <c r="W1" s="34"/>
      <c r="X1" s="34"/>
      <c r="Y1" s="34"/>
      <c r="Z1" s="34"/>
    </row>
    <row r="2" spans="1:26" ht="12" customHeight="1">
      <c r="A2" s="35" t="str">
        <f>Comprendre!A2</f>
        <v>Nom de l'enseignant</v>
      </c>
      <c r="B2" s="36" t="s">
        <v>33</v>
      </c>
      <c r="C2" s="36"/>
      <c r="D2" s="36"/>
      <c r="E2" s="37" t="s">
        <v>34</v>
      </c>
      <c r="F2" s="37"/>
      <c r="G2" s="37"/>
      <c r="H2" s="37"/>
      <c r="I2" s="38"/>
      <c r="J2" s="36" t="s">
        <v>35</v>
      </c>
      <c r="K2" s="36"/>
      <c r="L2" s="36"/>
      <c r="M2" s="36"/>
      <c r="N2" s="36"/>
      <c r="O2" s="36"/>
      <c r="P2" s="39" t="s">
        <v>36</v>
      </c>
      <c r="Q2" s="39"/>
      <c r="R2" s="39"/>
      <c r="S2" s="39"/>
      <c r="T2" s="39"/>
      <c r="U2" s="33"/>
      <c r="V2" s="34"/>
      <c r="W2" s="34"/>
      <c r="X2" s="34"/>
      <c r="Y2" s="34"/>
      <c r="Z2" s="34"/>
    </row>
    <row r="3" spans="1:21" ht="6" customHeight="1">
      <c r="A3" s="35"/>
      <c r="B3" s="40" t="s">
        <v>37</v>
      </c>
      <c r="C3" s="41" t="s">
        <v>38</v>
      </c>
      <c r="D3" s="41" t="s">
        <v>39</v>
      </c>
      <c r="E3" s="41" t="s">
        <v>40</v>
      </c>
      <c r="F3" s="41" t="s">
        <v>41</v>
      </c>
      <c r="G3" s="41" t="s">
        <v>42</v>
      </c>
      <c r="H3" s="42" t="s">
        <v>43</v>
      </c>
      <c r="I3" s="43"/>
      <c r="J3" s="44" t="s">
        <v>44</v>
      </c>
      <c r="K3" s="41" t="s">
        <v>45</v>
      </c>
      <c r="L3" s="41" t="s">
        <v>46</v>
      </c>
      <c r="M3" s="41" t="s">
        <v>47</v>
      </c>
      <c r="N3" s="41" t="s">
        <v>48</v>
      </c>
      <c r="O3" s="41" t="s">
        <v>49</v>
      </c>
      <c r="P3" s="41" t="s">
        <v>50</v>
      </c>
      <c r="Q3" s="41" t="s">
        <v>51</v>
      </c>
      <c r="R3" s="41" t="s">
        <v>52</v>
      </c>
      <c r="S3" s="41" t="s">
        <v>53</v>
      </c>
      <c r="T3" s="42" t="s">
        <v>54</v>
      </c>
      <c r="U3" s="43"/>
    </row>
    <row r="4" spans="1:21" ht="6" customHeight="1">
      <c r="A4" s="35"/>
      <c r="B4" s="40"/>
      <c r="C4" s="41"/>
      <c r="D4" s="41"/>
      <c r="E4" s="41"/>
      <c r="F4" s="41"/>
      <c r="G4" s="41"/>
      <c r="H4" s="42"/>
      <c r="I4" s="43"/>
      <c r="J4" s="44"/>
      <c r="K4" s="41"/>
      <c r="L4" s="41"/>
      <c r="M4" s="41"/>
      <c r="N4" s="41"/>
      <c r="O4" s="41"/>
      <c r="P4" s="41"/>
      <c r="Q4" s="41"/>
      <c r="R4" s="41"/>
      <c r="S4" s="41"/>
      <c r="T4" s="42"/>
      <c r="U4" s="43"/>
    </row>
    <row r="5" spans="1:21" ht="6" customHeight="1">
      <c r="A5" s="35"/>
      <c r="B5" s="40"/>
      <c r="C5" s="41"/>
      <c r="D5" s="41"/>
      <c r="E5" s="41"/>
      <c r="F5" s="41"/>
      <c r="G5" s="41"/>
      <c r="H5" s="42"/>
      <c r="I5" s="43"/>
      <c r="J5" s="44"/>
      <c r="K5" s="41"/>
      <c r="L5" s="41"/>
      <c r="M5" s="41"/>
      <c r="N5" s="41"/>
      <c r="O5" s="41"/>
      <c r="P5" s="41"/>
      <c r="Q5" s="41"/>
      <c r="R5" s="41"/>
      <c r="S5" s="41"/>
      <c r="T5" s="42"/>
      <c r="U5" s="43"/>
    </row>
    <row r="6" spans="1:21" ht="6" customHeight="1">
      <c r="A6" s="45"/>
      <c r="B6" s="40"/>
      <c r="C6" s="41"/>
      <c r="D6" s="41"/>
      <c r="E6" s="41"/>
      <c r="F6" s="41"/>
      <c r="G6" s="41"/>
      <c r="H6" s="42"/>
      <c r="I6" s="43"/>
      <c r="J6" s="44"/>
      <c r="K6" s="41"/>
      <c r="L6" s="41"/>
      <c r="M6" s="41"/>
      <c r="N6" s="41"/>
      <c r="O6" s="41"/>
      <c r="P6" s="41"/>
      <c r="Q6" s="41"/>
      <c r="R6" s="41"/>
      <c r="S6" s="41"/>
      <c r="T6" s="42"/>
      <c r="U6" s="43"/>
    </row>
    <row r="7" spans="1:21" ht="6" customHeight="1">
      <c r="A7" s="45"/>
      <c r="B7" s="40"/>
      <c r="C7" s="41"/>
      <c r="D7" s="41"/>
      <c r="E7" s="41"/>
      <c r="F7" s="41"/>
      <c r="G7" s="41"/>
      <c r="H7" s="42"/>
      <c r="I7" s="43"/>
      <c r="J7" s="44"/>
      <c r="K7" s="41"/>
      <c r="L7" s="41"/>
      <c r="M7" s="41"/>
      <c r="N7" s="41"/>
      <c r="O7" s="41"/>
      <c r="P7" s="41"/>
      <c r="Q7" s="41"/>
      <c r="R7" s="41"/>
      <c r="S7" s="41"/>
      <c r="T7" s="42"/>
      <c r="U7" s="43"/>
    </row>
    <row r="8" spans="1:21" ht="6" customHeight="1">
      <c r="A8" s="45"/>
      <c r="B8" s="40"/>
      <c r="C8" s="41"/>
      <c r="D8" s="41"/>
      <c r="E8" s="41"/>
      <c r="F8" s="41"/>
      <c r="G8" s="41"/>
      <c r="H8" s="42"/>
      <c r="I8" s="43"/>
      <c r="J8" s="44"/>
      <c r="K8" s="41"/>
      <c r="L8" s="41"/>
      <c r="M8" s="41"/>
      <c r="N8" s="41"/>
      <c r="O8" s="41"/>
      <c r="P8" s="41"/>
      <c r="Q8" s="41"/>
      <c r="R8" s="41"/>
      <c r="S8" s="41"/>
      <c r="T8" s="42"/>
      <c r="U8" s="43"/>
    </row>
    <row r="9" spans="1:21" ht="6" customHeight="1">
      <c r="A9" s="45"/>
      <c r="B9" s="40"/>
      <c r="C9" s="41"/>
      <c r="D9" s="41"/>
      <c r="E9" s="41"/>
      <c r="F9" s="41"/>
      <c r="G9" s="41"/>
      <c r="H9" s="42"/>
      <c r="I9" s="43"/>
      <c r="J9" s="44"/>
      <c r="K9" s="41"/>
      <c r="L9" s="41"/>
      <c r="M9" s="41"/>
      <c r="N9" s="41"/>
      <c r="O9" s="41"/>
      <c r="P9" s="41"/>
      <c r="Q9" s="41"/>
      <c r="R9" s="41"/>
      <c r="S9" s="41"/>
      <c r="T9" s="42"/>
      <c r="U9" s="43"/>
    </row>
    <row r="10" spans="1:21" ht="6" customHeight="1">
      <c r="A10" s="45"/>
      <c r="B10" s="40"/>
      <c r="C10" s="41"/>
      <c r="D10" s="41"/>
      <c r="E10" s="41"/>
      <c r="F10" s="41"/>
      <c r="G10" s="41"/>
      <c r="H10" s="42"/>
      <c r="I10" s="43"/>
      <c r="J10" s="44"/>
      <c r="K10" s="41"/>
      <c r="L10" s="41"/>
      <c r="M10" s="41"/>
      <c r="N10" s="41"/>
      <c r="O10" s="41"/>
      <c r="P10" s="41"/>
      <c r="Q10" s="41"/>
      <c r="R10" s="41"/>
      <c r="S10" s="41"/>
      <c r="T10" s="42"/>
      <c r="U10" s="43"/>
    </row>
    <row r="11" spans="1:21" ht="6" customHeight="1">
      <c r="A11" s="45"/>
      <c r="B11" s="40"/>
      <c r="C11" s="41"/>
      <c r="D11" s="41"/>
      <c r="E11" s="41"/>
      <c r="F11" s="41"/>
      <c r="G11" s="41"/>
      <c r="H11" s="42"/>
      <c r="I11" s="43"/>
      <c r="J11" s="44"/>
      <c r="K11" s="41"/>
      <c r="L11" s="41"/>
      <c r="M11" s="41"/>
      <c r="N11" s="41"/>
      <c r="O11" s="41"/>
      <c r="P11" s="41"/>
      <c r="Q11" s="41"/>
      <c r="R11" s="41"/>
      <c r="S11" s="41"/>
      <c r="T11" s="42"/>
      <c r="U11" s="43"/>
    </row>
    <row r="12" spans="1:21" ht="6" customHeight="1">
      <c r="A12" s="45"/>
      <c r="B12" s="40"/>
      <c r="C12" s="41"/>
      <c r="D12" s="41"/>
      <c r="E12" s="41"/>
      <c r="F12" s="41"/>
      <c r="G12" s="41"/>
      <c r="H12" s="42"/>
      <c r="I12" s="43"/>
      <c r="J12" s="44"/>
      <c r="K12" s="41"/>
      <c r="L12" s="41"/>
      <c r="M12" s="41"/>
      <c r="N12" s="41"/>
      <c r="O12" s="41"/>
      <c r="P12" s="41"/>
      <c r="Q12" s="41"/>
      <c r="R12" s="41"/>
      <c r="S12" s="41"/>
      <c r="T12" s="42"/>
      <c r="U12" s="43"/>
    </row>
    <row r="13" spans="1:21" ht="6" customHeight="1">
      <c r="A13" s="45"/>
      <c r="B13" s="40"/>
      <c r="C13" s="41"/>
      <c r="D13" s="41"/>
      <c r="E13" s="41"/>
      <c r="F13" s="41"/>
      <c r="G13" s="41"/>
      <c r="H13" s="42"/>
      <c r="I13" s="43"/>
      <c r="J13" s="44"/>
      <c r="K13" s="41"/>
      <c r="L13" s="41"/>
      <c r="M13" s="41"/>
      <c r="N13" s="41"/>
      <c r="O13" s="41"/>
      <c r="P13" s="41"/>
      <c r="Q13" s="41"/>
      <c r="R13" s="41"/>
      <c r="S13" s="41"/>
      <c r="T13" s="42"/>
      <c r="U13" s="43"/>
    </row>
    <row r="14" spans="1:21" ht="6" customHeight="1">
      <c r="A14" s="45"/>
      <c r="B14" s="40"/>
      <c r="C14" s="41"/>
      <c r="D14" s="41"/>
      <c r="E14" s="41"/>
      <c r="F14" s="41"/>
      <c r="G14" s="41"/>
      <c r="H14" s="42"/>
      <c r="I14" s="43"/>
      <c r="J14" s="44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43"/>
    </row>
    <row r="15" spans="1:21" ht="6" customHeight="1">
      <c r="A15" s="45"/>
      <c r="B15" s="40"/>
      <c r="C15" s="41"/>
      <c r="D15" s="41"/>
      <c r="E15" s="41"/>
      <c r="F15" s="41"/>
      <c r="G15" s="41"/>
      <c r="H15" s="42"/>
      <c r="I15" s="43"/>
      <c r="J15" s="44"/>
      <c r="K15" s="41"/>
      <c r="L15" s="41"/>
      <c r="M15" s="41"/>
      <c r="N15" s="41"/>
      <c r="O15" s="41"/>
      <c r="P15" s="41"/>
      <c r="Q15" s="41"/>
      <c r="R15" s="41"/>
      <c r="S15" s="41"/>
      <c r="T15" s="42"/>
      <c r="U15" s="43"/>
    </row>
    <row r="16" spans="1:21" ht="6" customHeight="1">
      <c r="A16" s="45"/>
      <c r="B16" s="40"/>
      <c r="C16" s="41"/>
      <c r="D16" s="41"/>
      <c r="E16" s="41"/>
      <c r="F16" s="41"/>
      <c r="G16" s="41"/>
      <c r="H16" s="42"/>
      <c r="I16" s="43"/>
      <c r="J16" s="44"/>
      <c r="K16" s="41"/>
      <c r="L16" s="41"/>
      <c r="M16" s="41"/>
      <c r="N16" s="41"/>
      <c r="O16" s="41"/>
      <c r="P16" s="41"/>
      <c r="Q16" s="41"/>
      <c r="R16" s="41"/>
      <c r="S16" s="41"/>
      <c r="T16" s="42"/>
      <c r="U16" s="43"/>
    </row>
    <row r="17" spans="1:21" ht="6" customHeight="1">
      <c r="A17" s="45"/>
      <c r="B17" s="40"/>
      <c r="C17" s="41"/>
      <c r="D17" s="41"/>
      <c r="E17" s="41"/>
      <c r="F17" s="41"/>
      <c r="G17" s="41"/>
      <c r="H17" s="42"/>
      <c r="I17" s="43"/>
      <c r="J17" s="44"/>
      <c r="K17" s="41"/>
      <c r="L17" s="41"/>
      <c r="M17" s="41"/>
      <c r="N17" s="41"/>
      <c r="O17" s="41"/>
      <c r="P17" s="41"/>
      <c r="Q17" s="41"/>
      <c r="R17" s="41"/>
      <c r="S17" s="41"/>
      <c r="T17" s="42"/>
      <c r="U17" s="43"/>
    </row>
    <row r="18" spans="1:21" ht="12.75" customHeight="1">
      <c r="A18" s="14">
        <f>Comprendre!A18</f>
        <v>0</v>
      </c>
      <c r="B18" s="46"/>
      <c r="C18" s="47"/>
      <c r="D18" s="48"/>
      <c r="E18" s="46"/>
      <c r="F18" s="47"/>
      <c r="G18" s="47"/>
      <c r="H18" s="49"/>
      <c r="I18" s="18">
        <f aca="true" t="shared" si="0" ref="I18:I30">SUM(COUNTIF(B18:H18,"1")+COUNTIF(B18:H18,"2"))/7</f>
        <v>0</v>
      </c>
      <c r="J18" s="50"/>
      <c r="K18" s="47"/>
      <c r="L18" s="47"/>
      <c r="M18" s="47"/>
      <c r="N18" s="47"/>
      <c r="O18" s="48"/>
      <c r="P18" s="46"/>
      <c r="Q18" s="47"/>
      <c r="R18" s="47"/>
      <c r="S18" s="47"/>
      <c r="T18" s="49"/>
      <c r="U18" s="51">
        <f aca="true" t="shared" si="1" ref="U18:U30">SUM(COUNTIF(J18:T18,"1")+COUNTIF(J18:T18,"2"))/11</f>
        <v>0</v>
      </c>
    </row>
    <row r="19" spans="1:21" ht="12.75" customHeight="1">
      <c r="A19" s="14">
        <f>Comprendre!A19</f>
        <v>0</v>
      </c>
      <c r="B19" s="52"/>
      <c r="C19" s="53"/>
      <c r="D19" s="54"/>
      <c r="E19" s="52"/>
      <c r="F19" s="53"/>
      <c r="G19" s="53"/>
      <c r="H19" s="55"/>
      <c r="I19" s="23">
        <f t="shared" si="0"/>
        <v>0</v>
      </c>
      <c r="J19" s="56"/>
      <c r="K19" s="53"/>
      <c r="L19" s="53"/>
      <c r="M19" s="53"/>
      <c r="N19" s="53"/>
      <c r="O19" s="54"/>
      <c r="P19" s="52"/>
      <c r="Q19" s="53"/>
      <c r="R19" s="53"/>
      <c r="S19" s="53"/>
      <c r="T19" s="55"/>
      <c r="U19" s="57">
        <f t="shared" si="1"/>
        <v>0</v>
      </c>
    </row>
    <row r="20" spans="1:21" ht="12.75" customHeight="1">
      <c r="A20" s="14">
        <f>Comprendre!A20</f>
        <v>0</v>
      </c>
      <c r="B20" s="52"/>
      <c r="C20" s="53"/>
      <c r="D20" s="54"/>
      <c r="E20" s="52"/>
      <c r="F20" s="53"/>
      <c r="G20" s="53"/>
      <c r="H20" s="55"/>
      <c r="I20" s="23">
        <f t="shared" si="0"/>
        <v>0</v>
      </c>
      <c r="J20" s="56"/>
      <c r="K20" s="53"/>
      <c r="L20" s="53"/>
      <c r="M20" s="53"/>
      <c r="N20" s="53"/>
      <c r="O20" s="54"/>
      <c r="P20" s="52"/>
      <c r="Q20" s="53"/>
      <c r="R20" s="53"/>
      <c r="S20" s="53"/>
      <c r="T20" s="55"/>
      <c r="U20" s="57">
        <f t="shared" si="1"/>
        <v>0</v>
      </c>
    </row>
    <row r="21" spans="1:21" ht="12.75" customHeight="1">
      <c r="A21" s="14">
        <f>Comprendre!A21</f>
        <v>0</v>
      </c>
      <c r="B21" s="52"/>
      <c r="C21" s="53"/>
      <c r="D21" s="54"/>
      <c r="E21" s="52"/>
      <c r="F21" s="53"/>
      <c r="G21" s="53"/>
      <c r="H21" s="55"/>
      <c r="I21" s="23">
        <f t="shared" si="0"/>
        <v>0</v>
      </c>
      <c r="J21" s="56"/>
      <c r="K21" s="53"/>
      <c r="L21" s="53"/>
      <c r="M21" s="53"/>
      <c r="N21" s="53"/>
      <c r="O21" s="54"/>
      <c r="P21" s="52"/>
      <c r="Q21" s="53"/>
      <c r="R21" s="53"/>
      <c r="S21" s="53"/>
      <c r="T21" s="55"/>
      <c r="U21" s="57">
        <f t="shared" si="1"/>
        <v>0</v>
      </c>
    </row>
    <row r="22" spans="1:21" ht="12.75" customHeight="1">
      <c r="A22" s="14">
        <f>Comprendre!A22</f>
        <v>0</v>
      </c>
      <c r="B22" s="52"/>
      <c r="C22" s="53"/>
      <c r="D22" s="54"/>
      <c r="E22" s="52"/>
      <c r="F22" s="53"/>
      <c r="G22" s="53"/>
      <c r="H22" s="55"/>
      <c r="I22" s="23">
        <f t="shared" si="0"/>
        <v>0</v>
      </c>
      <c r="J22" s="56"/>
      <c r="K22" s="53"/>
      <c r="L22" s="53"/>
      <c r="M22" s="53"/>
      <c r="N22" s="53"/>
      <c r="O22" s="54"/>
      <c r="P22" s="52"/>
      <c r="Q22" s="53"/>
      <c r="R22" s="53"/>
      <c r="S22" s="53"/>
      <c r="T22" s="55"/>
      <c r="U22" s="57">
        <f t="shared" si="1"/>
        <v>0</v>
      </c>
    </row>
    <row r="23" spans="1:21" ht="12.75" customHeight="1">
      <c r="A23" s="14">
        <f>Comprendre!A23</f>
        <v>0</v>
      </c>
      <c r="B23" s="52"/>
      <c r="C23" s="53"/>
      <c r="D23" s="54"/>
      <c r="E23" s="52"/>
      <c r="F23" s="53"/>
      <c r="G23" s="53"/>
      <c r="H23" s="55"/>
      <c r="I23" s="23">
        <f t="shared" si="0"/>
        <v>0</v>
      </c>
      <c r="J23" s="56"/>
      <c r="K23" s="53"/>
      <c r="L23" s="53"/>
      <c r="M23" s="53"/>
      <c r="N23" s="53"/>
      <c r="O23" s="54"/>
      <c r="P23" s="52"/>
      <c r="Q23" s="53"/>
      <c r="R23" s="53"/>
      <c r="S23" s="53"/>
      <c r="T23" s="55"/>
      <c r="U23" s="57">
        <f t="shared" si="1"/>
        <v>0</v>
      </c>
    </row>
    <row r="24" spans="1:21" ht="12.75" customHeight="1">
      <c r="A24" s="14">
        <f>Comprendre!A24</f>
        <v>0</v>
      </c>
      <c r="B24" s="52"/>
      <c r="C24" s="53"/>
      <c r="D24" s="54"/>
      <c r="E24" s="52"/>
      <c r="F24" s="53"/>
      <c r="G24" s="53"/>
      <c r="H24" s="55"/>
      <c r="I24" s="23">
        <f t="shared" si="0"/>
        <v>0</v>
      </c>
      <c r="J24" s="56"/>
      <c r="K24" s="53"/>
      <c r="L24" s="53"/>
      <c r="M24" s="53"/>
      <c r="N24" s="53"/>
      <c r="O24" s="54"/>
      <c r="P24" s="52"/>
      <c r="Q24" s="53"/>
      <c r="R24" s="53"/>
      <c r="S24" s="53"/>
      <c r="T24" s="55"/>
      <c r="U24" s="57">
        <f t="shared" si="1"/>
        <v>0</v>
      </c>
    </row>
    <row r="25" spans="1:21" ht="12.75" customHeight="1">
      <c r="A25" s="14">
        <f>Comprendre!A25</f>
        <v>0</v>
      </c>
      <c r="B25" s="52"/>
      <c r="C25" s="53"/>
      <c r="D25" s="54"/>
      <c r="E25" s="52"/>
      <c r="F25" s="53"/>
      <c r="G25" s="53"/>
      <c r="H25" s="55"/>
      <c r="I25" s="23">
        <f t="shared" si="0"/>
        <v>0</v>
      </c>
      <c r="J25" s="56"/>
      <c r="K25" s="53"/>
      <c r="L25" s="53"/>
      <c r="M25" s="53"/>
      <c r="N25" s="53"/>
      <c r="O25" s="54"/>
      <c r="P25" s="52"/>
      <c r="Q25" s="53"/>
      <c r="R25" s="53"/>
      <c r="S25" s="53"/>
      <c r="T25" s="55"/>
      <c r="U25" s="57">
        <f t="shared" si="1"/>
        <v>0</v>
      </c>
    </row>
    <row r="26" spans="1:33" ht="12.75" customHeight="1">
      <c r="A26" s="14">
        <f>Comprendre!A26</f>
        <v>0</v>
      </c>
      <c r="B26" s="52"/>
      <c r="C26" s="53"/>
      <c r="D26" s="54"/>
      <c r="E26" s="52"/>
      <c r="F26" s="53"/>
      <c r="G26" s="53"/>
      <c r="H26" s="55"/>
      <c r="I26" s="23">
        <f t="shared" si="0"/>
        <v>0</v>
      </c>
      <c r="J26" s="56"/>
      <c r="K26" s="53"/>
      <c r="L26" s="53"/>
      <c r="M26" s="53"/>
      <c r="N26" s="53"/>
      <c r="O26" s="54"/>
      <c r="P26" s="52"/>
      <c r="Q26" s="53"/>
      <c r="R26" s="53"/>
      <c r="S26" s="53"/>
      <c r="T26" s="55"/>
      <c r="U26" s="57">
        <f t="shared" si="1"/>
        <v>0</v>
      </c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</row>
    <row r="27" spans="1:33" ht="12.75" customHeight="1">
      <c r="A27" s="14">
        <f>Comprendre!A27</f>
        <v>0</v>
      </c>
      <c r="B27" s="52"/>
      <c r="C27" s="53"/>
      <c r="D27" s="54"/>
      <c r="E27" s="52"/>
      <c r="F27" s="53"/>
      <c r="G27" s="53"/>
      <c r="H27" s="55"/>
      <c r="I27" s="23">
        <f t="shared" si="0"/>
        <v>0</v>
      </c>
      <c r="J27" s="56"/>
      <c r="K27" s="53"/>
      <c r="L27" s="53"/>
      <c r="M27" s="53"/>
      <c r="N27" s="53"/>
      <c r="O27" s="54"/>
      <c r="P27" s="52"/>
      <c r="Q27" s="53"/>
      <c r="R27" s="53"/>
      <c r="S27" s="53"/>
      <c r="T27" s="55"/>
      <c r="U27" s="57">
        <f t="shared" si="1"/>
        <v>0</v>
      </c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</row>
    <row r="28" spans="1:33" ht="12.75" customHeight="1">
      <c r="A28" s="14">
        <f>Comprendre!A28</f>
        <v>0</v>
      </c>
      <c r="B28" s="52"/>
      <c r="C28" s="53"/>
      <c r="D28" s="54"/>
      <c r="E28" s="52"/>
      <c r="F28" s="53"/>
      <c r="G28" s="53"/>
      <c r="H28" s="55"/>
      <c r="I28" s="23">
        <f t="shared" si="0"/>
        <v>0</v>
      </c>
      <c r="J28" s="56"/>
      <c r="K28" s="53"/>
      <c r="L28" s="53"/>
      <c r="M28" s="53"/>
      <c r="N28" s="53"/>
      <c r="O28" s="54"/>
      <c r="P28" s="52"/>
      <c r="Q28" s="53"/>
      <c r="R28" s="53"/>
      <c r="S28" s="53"/>
      <c r="T28" s="55"/>
      <c r="U28" s="57">
        <f t="shared" si="1"/>
        <v>0</v>
      </c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</row>
    <row r="29" spans="1:33" ht="12.75" customHeight="1">
      <c r="A29" s="14">
        <f>Comprendre!A29</f>
        <v>0</v>
      </c>
      <c r="B29" s="52"/>
      <c r="C29" s="53"/>
      <c r="D29" s="54"/>
      <c r="E29" s="52"/>
      <c r="F29" s="53"/>
      <c r="G29" s="53"/>
      <c r="H29" s="55"/>
      <c r="I29" s="23">
        <f t="shared" si="0"/>
        <v>0</v>
      </c>
      <c r="J29" s="56"/>
      <c r="K29" s="53"/>
      <c r="L29" s="53"/>
      <c r="M29" s="53"/>
      <c r="N29" s="53"/>
      <c r="O29" s="54"/>
      <c r="P29" s="52"/>
      <c r="Q29" s="53"/>
      <c r="R29" s="53"/>
      <c r="S29" s="53"/>
      <c r="T29" s="55"/>
      <c r="U29" s="57">
        <f t="shared" si="1"/>
        <v>0</v>
      </c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</row>
    <row r="30" spans="1:33" ht="12.75" customHeight="1">
      <c r="A30" s="14">
        <f>Comprendre!A30</f>
        <v>0</v>
      </c>
      <c r="B30" s="52"/>
      <c r="C30" s="53"/>
      <c r="D30" s="54"/>
      <c r="E30" s="52"/>
      <c r="F30" s="53"/>
      <c r="G30" s="53"/>
      <c r="H30" s="55"/>
      <c r="I30" s="23">
        <f t="shared" si="0"/>
        <v>0</v>
      </c>
      <c r="J30" s="59"/>
      <c r="K30" s="60"/>
      <c r="L30" s="60"/>
      <c r="M30" s="60"/>
      <c r="N30" s="60"/>
      <c r="O30" s="61"/>
      <c r="P30" s="62"/>
      <c r="Q30" s="60"/>
      <c r="R30" s="60"/>
      <c r="S30" s="60"/>
      <c r="T30" s="63"/>
      <c r="U30" s="57">
        <f t="shared" si="1"/>
        <v>0</v>
      </c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</row>
    <row r="31" spans="1:33" ht="12.75" customHeight="1">
      <c r="A31" s="14">
        <f>Comprendre!A31</f>
        <v>0</v>
      </c>
      <c r="B31" s="52"/>
      <c r="C31" s="53"/>
      <c r="D31" s="54"/>
      <c r="E31" s="52"/>
      <c r="F31" s="53"/>
      <c r="G31" s="53"/>
      <c r="H31" s="55"/>
      <c r="I31" s="23">
        <f aca="true" t="shared" si="2" ref="I31:I47">SUM(COUNTIF(B31:H31,"1")+COUNTIF(B31:H31,"2"))/7</f>
        <v>0</v>
      </c>
      <c r="J31" s="56"/>
      <c r="K31" s="53"/>
      <c r="L31" s="53"/>
      <c r="M31" s="53"/>
      <c r="N31" s="53"/>
      <c r="O31" s="54"/>
      <c r="P31" s="52"/>
      <c r="Q31" s="53"/>
      <c r="R31" s="53"/>
      <c r="S31" s="53"/>
      <c r="T31" s="55"/>
      <c r="U31" s="57">
        <f aca="true" t="shared" si="3" ref="U31:U48">SUM(COUNTIF(J31:T31,"1")+COUNTIF(J31:T31,"2"))/11</f>
        <v>0</v>
      </c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</row>
    <row r="32" spans="1:33" ht="12.75" customHeight="1">
      <c r="A32" s="14">
        <f>Comprendre!A32</f>
        <v>0</v>
      </c>
      <c r="B32" s="52"/>
      <c r="C32" s="53"/>
      <c r="D32" s="54"/>
      <c r="E32" s="52"/>
      <c r="F32" s="53"/>
      <c r="G32" s="53"/>
      <c r="H32" s="55"/>
      <c r="I32" s="23">
        <f t="shared" si="2"/>
        <v>0</v>
      </c>
      <c r="J32" s="56"/>
      <c r="K32" s="53"/>
      <c r="L32" s="53"/>
      <c r="M32" s="53"/>
      <c r="N32" s="53"/>
      <c r="O32" s="54"/>
      <c r="P32" s="52"/>
      <c r="Q32" s="53"/>
      <c r="R32" s="53"/>
      <c r="S32" s="53"/>
      <c r="T32" s="55"/>
      <c r="U32" s="57">
        <f>SUM(COUNTIF(J32:T32,"1")+COUNTIF(J32:T32,"2"))/11</f>
        <v>0</v>
      </c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>
      <c r="A33" s="14">
        <f>Comprendre!A33</f>
        <v>0</v>
      </c>
      <c r="B33" s="52"/>
      <c r="C33" s="53"/>
      <c r="D33" s="54"/>
      <c r="E33" s="52"/>
      <c r="F33" s="53"/>
      <c r="G33" s="53"/>
      <c r="H33" s="55"/>
      <c r="I33" s="23">
        <f t="shared" si="2"/>
        <v>0</v>
      </c>
      <c r="J33" s="56"/>
      <c r="K33" s="53"/>
      <c r="L33" s="53"/>
      <c r="M33" s="53"/>
      <c r="N33" s="53"/>
      <c r="O33" s="54"/>
      <c r="P33" s="52"/>
      <c r="Q33" s="53"/>
      <c r="R33" s="53"/>
      <c r="S33" s="53"/>
      <c r="T33" s="55"/>
      <c r="U33" s="57">
        <f t="shared" si="3"/>
        <v>0</v>
      </c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</row>
    <row r="34" spans="1:33" ht="12.75" customHeight="1">
      <c r="A34" s="14">
        <f>Comprendre!A34</f>
        <v>0</v>
      </c>
      <c r="B34" s="52"/>
      <c r="C34" s="53"/>
      <c r="D34" s="54"/>
      <c r="E34" s="52"/>
      <c r="F34" s="53"/>
      <c r="G34" s="53"/>
      <c r="H34" s="55"/>
      <c r="I34" s="23">
        <f t="shared" si="2"/>
        <v>0</v>
      </c>
      <c r="J34" s="56"/>
      <c r="K34" s="53"/>
      <c r="L34" s="53"/>
      <c r="M34" s="53"/>
      <c r="N34" s="53"/>
      <c r="O34" s="54"/>
      <c r="P34" s="52"/>
      <c r="Q34" s="53"/>
      <c r="R34" s="53"/>
      <c r="S34" s="53"/>
      <c r="T34" s="55"/>
      <c r="U34" s="57">
        <f t="shared" si="3"/>
        <v>0</v>
      </c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</row>
    <row r="35" spans="1:33" ht="12.75" customHeight="1">
      <c r="A35" s="14">
        <f>Comprendre!A35</f>
        <v>0</v>
      </c>
      <c r="B35" s="52"/>
      <c r="C35" s="53"/>
      <c r="D35" s="54"/>
      <c r="E35" s="52"/>
      <c r="F35" s="53"/>
      <c r="G35" s="53"/>
      <c r="H35" s="55"/>
      <c r="I35" s="23">
        <f t="shared" si="2"/>
        <v>0</v>
      </c>
      <c r="J35" s="56"/>
      <c r="K35" s="53"/>
      <c r="L35" s="53"/>
      <c r="M35" s="53"/>
      <c r="N35" s="53"/>
      <c r="O35" s="54"/>
      <c r="P35" s="52"/>
      <c r="Q35" s="53"/>
      <c r="R35" s="53"/>
      <c r="S35" s="53"/>
      <c r="T35" s="55"/>
      <c r="U35" s="57">
        <f t="shared" si="3"/>
        <v>0</v>
      </c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</row>
    <row r="36" spans="1:33" ht="12.75" customHeight="1">
      <c r="A36" s="14">
        <f>Comprendre!A36</f>
        <v>0</v>
      </c>
      <c r="B36" s="52"/>
      <c r="C36" s="53"/>
      <c r="D36" s="54"/>
      <c r="E36" s="52"/>
      <c r="F36" s="53"/>
      <c r="G36" s="53"/>
      <c r="H36" s="55"/>
      <c r="I36" s="23">
        <f t="shared" si="2"/>
        <v>0</v>
      </c>
      <c r="J36" s="56"/>
      <c r="K36" s="53"/>
      <c r="L36" s="53"/>
      <c r="M36" s="53"/>
      <c r="N36" s="53"/>
      <c r="O36" s="54"/>
      <c r="P36" s="52"/>
      <c r="Q36" s="53"/>
      <c r="R36" s="53"/>
      <c r="S36" s="53"/>
      <c r="T36" s="55"/>
      <c r="U36" s="57">
        <f t="shared" si="3"/>
        <v>0</v>
      </c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</row>
    <row r="37" spans="1:33" ht="12.75" customHeight="1">
      <c r="A37" s="14">
        <f>Comprendre!A37</f>
        <v>0</v>
      </c>
      <c r="B37" s="52"/>
      <c r="C37" s="53"/>
      <c r="D37" s="54"/>
      <c r="E37" s="52"/>
      <c r="F37" s="53"/>
      <c r="G37" s="53"/>
      <c r="H37" s="55"/>
      <c r="I37" s="23">
        <f t="shared" si="2"/>
        <v>0</v>
      </c>
      <c r="J37" s="56"/>
      <c r="K37" s="53"/>
      <c r="L37" s="53"/>
      <c r="M37" s="53"/>
      <c r="N37" s="53"/>
      <c r="O37" s="54"/>
      <c r="P37" s="52"/>
      <c r="Q37" s="53"/>
      <c r="R37" s="53"/>
      <c r="S37" s="53"/>
      <c r="T37" s="55"/>
      <c r="U37" s="57">
        <f t="shared" si="3"/>
        <v>0</v>
      </c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</row>
    <row r="38" spans="1:33" ht="12.75" customHeight="1">
      <c r="A38" s="14">
        <f>Comprendre!A38</f>
        <v>0</v>
      </c>
      <c r="B38" s="52"/>
      <c r="C38" s="53"/>
      <c r="D38" s="54"/>
      <c r="E38" s="52"/>
      <c r="F38" s="53"/>
      <c r="G38" s="53"/>
      <c r="H38" s="55"/>
      <c r="I38" s="23">
        <f t="shared" si="2"/>
        <v>0</v>
      </c>
      <c r="J38" s="56"/>
      <c r="K38" s="53"/>
      <c r="L38" s="53"/>
      <c r="M38" s="53"/>
      <c r="N38" s="53"/>
      <c r="O38" s="54"/>
      <c r="P38" s="52"/>
      <c r="Q38" s="53"/>
      <c r="R38" s="53"/>
      <c r="S38" s="53"/>
      <c r="T38" s="55"/>
      <c r="U38" s="57">
        <f t="shared" si="3"/>
        <v>0</v>
      </c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</row>
    <row r="39" spans="1:33" ht="12.75" customHeight="1">
      <c r="A39" s="14">
        <f>Comprendre!A39</f>
        <v>0</v>
      </c>
      <c r="B39" s="52"/>
      <c r="C39" s="53"/>
      <c r="D39" s="54"/>
      <c r="E39" s="52"/>
      <c r="F39" s="53"/>
      <c r="G39" s="53"/>
      <c r="H39" s="55"/>
      <c r="I39" s="23">
        <f t="shared" si="2"/>
        <v>0</v>
      </c>
      <c r="J39" s="56"/>
      <c r="K39" s="53"/>
      <c r="L39" s="53"/>
      <c r="M39" s="53"/>
      <c r="N39" s="53"/>
      <c r="O39" s="54"/>
      <c r="P39" s="52"/>
      <c r="Q39" s="53"/>
      <c r="R39" s="53"/>
      <c r="S39" s="53"/>
      <c r="T39" s="55"/>
      <c r="U39" s="57">
        <f t="shared" si="3"/>
        <v>0</v>
      </c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</row>
    <row r="40" spans="1:33" ht="12.75" customHeight="1">
      <c r="A40" s="14">
        <f>Comprendre!A40</f>
        <v>0</v>
      </c>
      <c r="B40" s="52"/>
      <c r="C40" s="53"/>
      <c r="D40" s="54"/>
      <c r="E40" s="52"/>
      <c r="F40" s="53"/>
      <c r="G40" s="53"/>
      <c r="H40" s="55"/>
      <c r="I40" s="23">
        <f t="shared" si="2"/>
        <v>0</v>
      </c>
      <c r="J40" s="56"/>
      <c r="K40" s="53"/>
      <c r="L40" s="53"/>
      <c r="M40" s="53"/>
      <c r="N40" s="53"/>
      <c r="O40" s="54"/>
      <c r="P40" s="52"/>
      <c r="Q40" s="53"/>
      <c r="R40" s="53"/>
      <c r="S40" s="53"/>
      <c r="T40" s="55"/>
      <c r="U40" s="57">
        <f t="shared" si="3"/>
        <v>0</v>
      </c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</row>
    <row r="41" spans="1:21" ht="12.75" customHeight="1">
      <c r="A41" s="14">
        <f>Comprendre!A41</f>
        <v>0</v>
      </c>
      <c r="B41" s="52"/>
      <c r="C41" s="53"/>
      <c r="D41" s="54"/>
      <c r="E41" s="52"/>
      <c r="F41" s="53"/>
      <c r="G41" s="53"/>
      <c r="H41" s="55"/>
      <c r="I41" s="23">
        <f t="shared" si="2"/>
        <v>0</v>
      </c>
      <c r="J41" s="56"/>
      <c r="K41" s="53"/>
      <c r="L41" s="53"/>
      <c r="M41" s="53"/>
      <c r="N41" s="53"/>
      <c r="O41" s="54"/>
      <c r="P41" s="52"/>
      <c r="Q41" s="53"/>
      <c r="R41" s="53"/>
      <c r="S41" s="53"/>
      <c r="T41" s="55"/>
      <c r="U41" s="57">
        <f t="shared" si="3"/>
        <v>0</v>
      </c>
    </row>
    <row r="42" spans="1:21" ht="12.75" customHeight="1">
      <c r="A42" s="14">
        <f>Comprendre!A42</f>
        <v>0</v>
      </c>
      <c r="B42" s="52"/>
      <c r="C42" s="53"/>
      <c r="D42" s="54"/>
      <c r="E42" s="52"/>
      <c r="F42" s="53"/>
      <c r="G42" s="53"/>
      <c r="H42" s="55"/>
      <c r="I42" s="23">
        <f t="shared" si="2"/>
        <v>0</v>
      </c>
      <c r="J42" s="56"/>
      <c r="K42" s="53"/>
      <c r="L42" s="53"/>
      <c r="M42" s="53"/>
      <c r="N42" s="53"/>
      <c r="O42" s="54"/>
      <c r="P42" s="52"/>
      <c r="Q42" s="53"/>
      <c r="R42" s="53"/>
      <c r="S42" s="53"/>
      <c r="T42" s="55"/>
      <c r="U42" s="57">
        <f t="shared" si="3"/>
        <v>0</v>
      </c>
    </row>
    <row r="43" spans="1:21" ht="12.75" customHeight="1">
      <c r="A43" s="14">
        <f>Comprendre!A43</f>
        <v>0</v>
      </c>
      <c r="B43" s="52"/>
      <c r="C43" s="53"/>
      <c r="D43" s="54"/>
      <c r="E43" s="52"/>
      <c r="F43" s="53"/>
      <c r="G43" s="53"/>
      <c r="H43" s="55"/>
      <c r="I43" s="23">
        <f t="shared" si="2"/>
        <v>0</v>
      </c>
      <c r="J43" s="56"/>
      <c r="K43" s="53"/>
      <c r="L43" s="53"/>
      <c r="M43" s="53"/>
      <c r="N43" s="53"/>
      <c r="O43" s="54"/>
      <c r="P43" s="52"/>
      <c r="Q43" s="53"/>
      <c r="R43" s="53"/>
      <c r="S43" s="53"/>
      <c r="T43" s="55"/>
      <c r="U43" s="57">
        <f t="shared" si="3"/>
        <v>0</v>
      </c>
    </row>
    <row r="44" spans="1:21" ht="12.75" customHeight="1">
      <c r="A44" s="14">
        <f>Comprendre!A44</f>
        <v>0</v>
      </c>
      <c r="B44" s="52"/>
      <c r="C44" s="53"/>
      <c r="D44" s="54"/>
      <c r="E44" s="52"/>
      <c r="F44" s="53"/>
      <c r="G44" s="53"/>
      <c r="H44" s="55"/>
      <c r="I44" s="23">
        <f t="shared" si="2"/>
        <v>0</v>
      </c>
      <c r="J44" s="56"/>
      <c r="K44" s="53"/>
      <c r="L44" s="53"/>
      <c r="M44" s="53"/>
      <c r="N44" s="53"/>
      <c r="O44" s="54"/>
      <c r="P44" s="52"/>
      <c r="Q44" s="53"/>
      <c r="R44" s="53"/>
      <c r="S44" s="53"/>
      <c r="T44" s="55"/>
      <c r="U44" s="57">
        <f t="shared" si="3"/>
        <v>0</v>
      </c>
    </row>
    <row r="45" spans="1:21" ht="12.75" customHeight="1">
      <c r="A45" s="14">
        <f>Comprendre!A45</f>
        <v>0</v>
      </c>
      <c r="B45" s="52"/>
      <c r="C45" s="53"/>
      <c r="D45" s="54"/>
      <c r="E45" s="52"/>
      <c r="F45" s="53"/>
      <c r="G45" s="53"/>
      <c r="H45" s="55"/>
      <c r="I45" s="23">
        <f t="shared" si="2"/>
        <v>0</v>
      </c>
      <c r="J45" s="56"/>
      <c r="K45" s="53"/>
      <c r="L45" s="53"/>
      <c r="M45" s="53"/>
      <c r="N45" s="53"/>
      <c r="O45" s="54"/>
      <c r="P45" s="52"/>
      <c r="Q45" s="53"/>
      <c r="R45" s="53"/>
      <c r="S45" s="53"/>
      <c r="T45" s="55"/>
      <c r="U45" s="57">
        <f t="shared" si="3"/>
        <v>0</v>
      </c>
    </row>
    <row r="46" spans="1:21" ht="12.75" customHeight="1">
      <c r="A46" s="14">
        <f>Comprendre!A46</f>
        <v>0</v>
      </c>
      <c r="B46" s="52"/>
      <c r="C46" s="53"/>
      <c r="D46" s="54"/>
      <c r="E46" s="52"/>
      <c r="F46" s="53"/>
      <c r="G46" s="53"/>
      <c r="H46" s="55"/>
      <c r="I46" s="23">
        <f t="shared" si="2"/>
        <v>0</v>
      </c>
      <c r="J46" s="56"/>
      <c r="K46" s="53"/>
      <c r="L46" s="53"/>
      <c r="M46" s="53"/>
      <c r="N46" s="53"/>
      <c r="O46" s="54"/>
      <c r="P46" s="52"/>
      <c r="Q46" s="53"/>
      <c r="R46" s="53"/>
      <c r="S46" s="53"/>
      <c r="T46" s="55"/>
      <c r="U46" s="57">
        <f t="shared" si="3"/>
        <v>0</v>
      </c>
    </row>
    <row r="47" spans="1:21" ht="12.75" customHeight="1">
      <c r="A47" s="14">
        <f>Comprendre!A47</f>
        <v>0</v>
      </c>
      <c r="B47" s="52"/>
      <c r="C47" s="53"/>
      <c r="D47" s="54"/>
      <c r="E47" s="52"/>
      <c r="F47" s="53"/>
      <c r="G47" s="53"/>
      <c r="H47" s="55"/>
      <c r="I47" s="23">
        <f t="shared" si="2"/>
        <v>0</v>
      </c>
      <c r="J47" s="56"/>
      <c r="K47" s="53"/>
      <c r="L47" s="53"/>
      <c r="M47" s="53"/>
      <c r="N47" s="53"/>
      <c r="O47" s="54"/>
      <c r="P47" s="52"/>
      <c r="Q47" s="53"/>
      <c r="R47" s="53"/>
      <c r="S47" s="53"/>
      <c r="T47" s="55"/>
      <c r="U47" s="57">
        <f t="shared" si="3"/>
        <v>0</v>
      </c>
    </row>
    <row r="48" spans="1:21" ht="12.75" customHeight="1">
      <c r="A48" s="14">
        <f>Comprendre!A48</f>
        <v>0</v>
      </c>
      <c r="B48" s="52"/>
      <c r="C48" s="53"/>
      <c r="D48" s="54"/>
      <c r="E48" s="52"/>
      <c r="F48" s="53"/>
      <c r="G48" s="53"/>
      <c r="H48" s="55"/>
      <c r="I48" s="31">
        <f>SUM(COUNTIF(B48:H48,"1")+COUNTIF(B48:H48,"2"))/7</f>
        <v>0</v>
      </c>
      <c r="J48" s="56"/>
      <c r="K48" s="53"/>
      <c r="L48" s="53"/>
      <c r="M48" s="53"/>
      <c r="N48" s="53"/>
      <c r="O48" s="54"/>
      <c r="P48" s="52"/>
      <c r="Q48" s="53"/>
      <c r="R48" s="53"/>
      <c r="S48" s="53"/>
      <c r="T48" s="55"/>
      <c r="U48" s="65">
        <f t="shared" si="3"/>
        <v>0</v>
      </c>
    </row>
    <row r="49" spans="2:21" ht="12.75">
      <c r="B49" s="66">
        <f>SUM((COUNTIF(B18:B48,"1")+(COUNTIF(B18:B48,"2"))/25*100))</f>
        <v>0</v>
      </c>
      <c r="C49" s="66">
        <f aca="true" t="shared" si="4" ref="C49:J49">SUM((COUNTIF(C18:C48,"1")+(COUNTIF(C18:C48,"2"))/25*100))</f>
        <v>0</v>
      </c>
      <c r="D49" s="66">
        <f t="shared" si="4"/>
        <v>0</v>
      </c>
      <c r="E49" s="66">
        <f t="shared" si="4"/>
        <v>0</v>
      </c>
      <c r="F49" s="66">
        <f t="shared" si="4"/>
        <v>0</v>
      </c>
      <c r="G49" s="66">
        <f t="shared" si="4"/>
        <v>0</v>
      </c>
      <c r="H49" s="66">
        <f t="shared" si="4"/>
        <v>0</v>
      </c>
      <c r="I49" s="67"/>
      <c r="J49" s="66">
        <f t="shared" si="4"/>
        <v>0</v>
      </c>
      <c r="K49" s="66">
        <f aca="true" t="shared" si="5" ref="K49:T49">SUM((COUNTIF(K18:K48,"1")+(COUNTIF(K18:K48,"2"))/25*100))</f>
        <v>0</v>
      </c>
      <c r="L49" s="66">
        <f t="shared" si="5"/>
        <v>0</v>
      </c>
      <c r="M49" s="66">
        <f t="shared" si="5"/>
        <v>0</v>
      </c>
      <c r="N49" s="66">
        <f t="shared" si="5"/>
        <v>0</v>
      </c>
      <c r="O49" s="66">
        <f t="shared" si="5"/>
        <v>0</v>
      </c>
      <c r="P49" s="66">
        <f t="shared" si="5"/>
        <v>0</v>
      </c>
      <c r="Q49" s="66">
        <f t="shared" si="5"/>
        <v>0</v>
      </c>
      <c r="R49" s="66">
        <f t="shared" si="5"/>
        <v>0</v>
      </c>
      <c r="S49" s="66">
        <f t="shared" si="5"/>
        <v>0</v>
      </c>
      <c r="T49" s="66">
        <f t="shared" si="5"/>
        <v>0</v>
      </c>
      <c r="U49" s="67"/>
    </row>
  </sheetData>
  <mergeCells count="28">
    <mergeCell ref="B1:I1"/>
    <mergeCell ref="J1:U1"/>
    <mergeCell ref="A2:A5"/>
    <mergeCell ref="B2:D2"/>
    <mergeCell ref="E2:H2"/>
    <mergeCell ref="J2:O2"/>
    <mergeCell ref="P2:T2"/>
    <mergeCell ref="B3:B17"/>
    <mergeCell ref="C3:C17"/>
    <mergeCell ref="D3:D17"/>
    <mergeCell ref="E3:E17"/>
    <mergeCell ref="F3:F17"/>
    <mergeCell ref="G3:G17"/>
    <mergeCell ref="H3:H17"/>
    <mergeCell ref="I3:I17"/>
    <mergeCell ref="J3:J17"/>
    <mergeCell ref="K3:K17"/>
    <mergeCell ref="L3:L17"/>
    <mergeCell ref="M3:M17"/>
    <mergeCell ref="N3:N17"/>
    <mergeCell ref="O3:O17"/>
    <mergeCell ref="P3:P17"/>
    <mergeCell ref="Q3:Q17"/>
    <mergeCell ref="R3:R17"/>
    <mergeCell ref="S3:S17"/>
    <mergeCell ref="T3:T17"/>
    <mergeCell ref="U3:U17"/>
    <mergeCell ref="A6:A17"/>
  </mergeCells>
  <conditionalFormatting sqref="I18:I48 U18:U48">
    <cfRule type="cellIs" priority="1" dxfId="0" operator="between" stopIfTrue="1">
      <formula>0.75</formula>
      <formula>1</formula>
    </cfRule>
    <cfRule type="cellIs" priority="2" dxfId="1" operator="between" stopIfTrue="1">
      <formula>0</formula>
      <formula>0.5</formula>
    </cfRule>
    <cfRule type="cellIs" priority="3" dxfId="2" operator="between" stopIfTrue="1">
      <formula>0.51</formula>
      <formula>0.74</formula>
    </cfRule>
  </conditionalFormatting>
  <conditionalFormatting sqref="B18:H48 J18:T48">
    <cfRule type="cellIs" priority="4" dxfId="3" operator="between" stopIfTrue="1">
      <formula>1</formula>
      <formula>2</formula>
    </cfRule>
    <cfRule type="cellIs" priority="5" dxfId="4" operator="between" stopIfTrue="1">
      <formula>3</formula>
      <formula>8</formula>
    </cfRule>
    <cfRule type="cellIs" priority="6" dxfId="5" operator="equal" stopIfTrue="1">
      <formula>9</formula>
    </cfRule>
  </conditionalFormatting>
  <printOptions/>
  <pageMargins left="0.7479166666666667" right="0.7479166666666667" top="0.5201388888888889" bottom="0.45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7"/>
  <sheetViews>
    <sheetView zoomScale="105" zoomScaleNormal="105" workbookViewId="0" topLeftCell="A1">
      <selection activeCell="P6" sqref="P6"/>
    </sheetView>
  </sheetViews>
  <sheetFormatPr defaultColWidth="11.421875" defaultRowHeight="12.75"/>
  <cols>
    <col min="1" max="1" width="18.7109375" style="0" customWidth="1"/>
    <col min="2" max="7" width="4.7109375" style="0" customWidth="1"/>
    <col min="8" max="8" width="7.7109375" style="0" customWidth="1"/>
    <col min="9" max="13" width="4.7109375" style="0" customWidth="1"/>
    <col min="14" max="14" width="7.7109375" style="0" customWidth="1"/>
    <col min="15" max="15" width="1.7109375" style="0" customWidth="1"/>
    <col min="16" max="16" width="15.7109375" style="0" customWidth="1"/>
    <col min="17" max="21" width="6.7109375" style="0" customWidth="1"/>
    <col min="22" max="31" width="3.7109375" style="0" customWidth="1"/>
  </cols>
  <sheetData>
    <row r="1" spans="1:21" ht="12.75" customHeight="1">
      <c r="A1" s="1" t="s">
        <v>0</v>
      </c>
      <c r="B1" s="68" t="s">
        <v>55</v>
      </c>
      <c r="C1" s="68"/>
      <c r="D1" s="68"/>
      <c r="E1" s="68"/>
      <c r="F1" s="68"/>
      <c r="G1" s="68"/>
      <c r="H1" s="68"/>
      <c r="I1" s="68" t="s">
        <v>56</v>
      </c>
      <c r="J1" s="68"/>
      <c r="K1" s="68"/>
      <c r="L1" s="68"/>
      <c r="M1" s="68"/>
      <c r="N1" s="68"/>
      <c r="P1" s="69" t="s">
        <v>57</v>
      </c>
      <c r="Q1" s="70" t="s">
        <v>58</v>
      </c>
      <c r="R1" s="71" t="s">
        <v>59</v>
      </c>
      <c r="S1" s="72" t="s">
        <v>60</v>
      </c>
      <c r="T1" s="73" t="s">
        <v>61</v>
      </c>
      <c r="U1" s="74" t="s">
        <v>62</v>
      </c>
    </row>
    <row r="2" spans="1:21" ht="13.5" customHeight="1">
      <c r="A2" s="35" t="str">
        <f>Comprendre!A2</f>
        <v>Nom de l'enseignant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P2" s="69"/>
      <c r="Q2" s="70"/>
      <c r="R2" s="70"/>
      <c r="S2" s="70"/>
      <c r="T2" s="70"/>
      <c r="U2" s="74"/>
    </row>
    <row r="3" spans="1:21" ht="13.5" customHeight="1">
      <c r="A3" s="35"/>
      <c r="B3" s="68" t="s">
        <v>63</v>
      </c>
      <c r="C3" s="68"/>
      <c r="D3" s="68"/>
      <c r="E3" s="68"/>
      <c r="F3" s="68"/>
      <c r="G3" s="68"/>
      <c r="H3" s="68"/>
      <c r="I3" s="68" t="s">
        <v>64</v>
      </c>
      <c r="J3" s="68"/>
      <c r="K3" s="68"/>
      <c r="L3" s="68"/>
      <c r="M3" s="68"/>
      <c r="N3" s="68"/>
      <c r="P3" s="69"/>
      <c r="Q3" s="70"/>
      <c r="R3" s="70"/>
      <c r="S3" s="70"/>
      <c r="T3" s="70"/>
      <c r="U3" s="74"/>
    </row>
    <row r="4" spans="1:21" ht="99.75" customHeight="1">
      <c r="A4" s="35"/>
      <c r="B4" s="75" t="s">
        <v>65</v>
      </c>
      <c r="C4" s="76" t="s">
        <v>66</v>
      </c>
      <c r="D4" s="76" t="s">
        <v>67</v>
      </c>
      <c r="E4" s="77" t="s">
        <v>68</v>
      </c>
      <c r="F4" s="78" t="s">
        <v>69</v>
      </c>
      <c r="G4" s="78" t="s">
        <v>70</v>
      </c>
      <c r="H4" s="79"/>
      <c r="I4" s="80" t="s">
        <v>71</v>
      </c>
      <c r="J4" s="76" t="s">
        <v>72</v>
      </c>
      <c r="K4" s="76" t="s">
        <v>73</v>
      </c>
      <c r="L4" s="77" t="s">
        <v>74</v>
      </c>
      <c r="M4" s="78" t="s">
        <v>75</v>
      </c>
      <c r="N4" s="81"/>
      <c r="P4" s="69"/>
      <c r="Q4" s="70"/>
      <c r="R4" s="70"/>
      <c r="S4" s="70"/>
      <c r="T4" s="70"/>
      <c r="U4" s="74"/>
    </row>
    <row r="5" spans="1:21" ht="13.5" customHeight="1">
      <c r="A5" s="35"/>
      <c r="B5" s="82" t="s">
        <v>76</v>
      </c>
      <c r="C5" s="83" t="s">
        <v>77</v>
      </c>
      <c r="D5" s="83" t="s">
        <v>78</v>
      </c>
      <c r="E5" s="83" t="s">
        <v>79</v>
      </c>
      <c r="F5" s="83" t="s">
        <v>80</v>
      </c>
      <c r="G5" s="84" t="s">
        <v>81</v>
      </c>
      <c r="H5" s="85" t="s">
        <v>82</v>
      </c>
      <c r="I5" s="86" t="s">
        <v>76</v>
      </c>
      <c r="J5" s="87" t="s">
        <v>77</v>
      </c>
      <c r="K5" s="87" t="s">
        <v>78</v>
      </c>
      <c r="L5" s="87" t="s">
        <v>79</v>
      </c>
      <c r="M5" s="88" t="s">
        <v>80</v>
      </c>
      <c r="N5" s="85" t="s">
        <v>82</v>
      </c>
      <c r="P5" s="69"/>
      <c r="Q5" s="89" t="s">
        <v>76</v>
      </c>
      <c r="R5" s="89" t="s">
        <v>77</v>
      </c>
      <c r="S5" s="89" t="s">
        <v>78</v>
      </c>
      <c r="T5" s="89" t="s">
        <v>80</v>
      </c>
      <c r="U5" s="90" t="s">
        <v>79</v>
      </c>
    </row>
    <row r="6" spans="1:21" ht="12.75">
      <c r="A6" s="14">
        <f>Comprendre!A18</f>
        <v>0</v>
      </c>
      <c r="B6" s="46"/>
      <c r="C6" s="47"/>
      <c r="D6" s="47"/>
      <c r="E6" s="47"/>
      <c r="F6" s="47"/>
      <c r="G6" s="48"/>
      <c r="H6" s="18">
        <f>SUM(COUNTIF(B6:G6,"1")+COUNTIF(B6:G6,"2"))/6</f>
        <v>0</v>
      </c>
      <c r="I6" s="46"/>
      <c r="J6" s="47"/>
      <c r="K6" s="47"/>
      <c r="L6" s="47"/>
      <c r="M6" s="48"/>
      <c r="N6" s="18">
        <f>SUM(COUNTIF(I6:M6,"1")+COUNTIF(I6:M6,"2"))/5</f>
        <v>0</v>
      </c>
      <c r="P6" s="91">
        <f>A6</f>
        <v>0</v>
      </c>
      <c r="Q6" s="92">
        <f>Comprendre!AA18</f>
        <v>0</v>
      </c>
      <c r="R6" s="93">
        <f>'Correspondance oral écrit ___'!I18</f>
        <v>0</v>
      </c>
      <c r="S6" s="93">
        <f>'Correspondance oral écrit ___'!U18</f>
        <v>0</v>
      </c>
      <c r="T6" s="93">
        <f>H6</f>
        <v>0</v>
      </c>
      <c r="U6" s="94">
        <f>N6</f>
        <v>0</v>
      </c>
    </row>
    <row r="7" spans="1:21" ht="12.75">
      <c r="A7" s="14">
        <f>Comprendre!A19</f>
        <v>0</v>
      </c>
      <c r="B7" s="52"/>
      <c r="C7" s="53"/>
      <c r="D7" s="53"/>
      <c r="E7" s="53"/>
      <c r="F7" s="53"/>
      <c r="G7" s="54"/>
      <c r="H7" s="23">
        <f aca="true" t="shared" si="0" ref="H7:H30">SUM(COUNTIF(B7:G7,"1")+COUNTIF(B7:G7,"2"))/6</f>
        <v>0</v>
      </c>
      <c r="I7" s="52"/>
      <c r="J7" s="53"/>
      <c r="K7" s="53"/>
      <c r="L7" s="53"/>
      <c r="M7" s="54"/>
      <c r="N7" s="23">
        <f aca="true" t="shared" si="1" ref="N7:N30">SUM(COUNTIF(I7:M7,"1")+COUNTIF(I7:M7,"2"))/5</f>
        <v>0</v>
      </c>
      <c r="P7" s="95">
        <f>A7</f>
        <v>0</v>
      </c>
      <c r="Q7" s="96">
        <f>Comprendre!AA19</f>
        <v>0</v>
      </c>
      <c r="R7" s="97">
        <f>'Correspondance oral écrit ___'!I19</f>
        <v>0</v>
      </c>
      <c r="S7" s="97">
        <f>'Correspondance oral écrit ___'!U19</f>
        <v>0</v>
      </c>
      <c r="T7" s="97">
        <f aca="true" t="shared" si="2" ref="T7:T30">H7</f>
        <v>0</v>
      </c>
      <c r="U7" s="98">
        <f aca="true" t="shared" si="3" ref="U7:U30">N7</f>
        <v>0</v>
      </c>
    </row>
    <row r="8" spans="1:21" ht="12.75">
      <c r="A8" s="14">
        <f>Comprendre!A20</f>
        <v>0</v>
      </c>
      <c r="B8" s="52"/>
      <c r="C8" s="53"/>
      <c r="D8" s="53"/>
      <c r="E8" s="53"/>
      <c r="F8" s="53"/>
      <c r="G8" s="54"/>
      <c r="H8" s="23">
        <f t="shared" si="0"/>
        <v>0</v>
      </c>
      <c r="I8" s="52"/>
      <c r="J8" s="53"/>
      <c r="K8" s="53"/>
      <c r="L8" s="53"/>
      <c r="M8" s="54"/>
      <c r="N8" s="23">
        <f t="shared" si="1"/>
        <v>0</v>
      </c>
      <c r="P8" s="95">
        <f aca="true" t="shared" si="4" ref="P8:P30">A8</f>
        <v>0</v>
      </c>
      <c r="Q8" s="96">
        <f>Comprendre!AA20</f>
        <v>0</v>
      </c>
      <c r="R8" s="97">
        <f>'Correspondance oral écrit ___'!I20</f>
        <v>0</v>
      </c>
      <c r="S8" s="97">
        <f>'Correspondance oral écrit ___'!U20</f>
        <v>0</v>
      </c>
      <c r="T8" s="97">
        <f t="shared" si="2"/>
        <v>0</v>
      </c>
      <c r="U8" s="98">
        <f t="shared" si="3"/>
        <v>0</v>
      </c>
    </row>
    <row r="9" spans="1:21" ht="12.75">
      <c r="A9" s="14">
        <f>Comprendre!A21</f>
        <v>0</v>
      </c>
      <c r="B9" s="52"/>
      <c r="C9" s="53"/>
      <c r="D9" s="53"/>
      <c r="E9" s="53"/>
      <c r="F9" s="53"/>
      <c r="G9" s="54"/>
      <c r="H9" s="23">
        <f t="shared" si="0"/>
        <v>0</v>
      </c>
      <c r="I9" s="52"/>
      <c r="J9" s="53"/>
      <c r="K9" s="53"/>
      <c r="L9" s="53"/>
      <c r="M9" s="54"/>
      <c r="N9" s="23">
        <f t="shared" si="1"/>
        <v>0</v>
      </c>
      <c r="P9" s="95">
        <f t="shared" si="4"/>
        <v>0</v>
      </c>
      <c r="Q9" s="96">
        <f>Comprendre!AA21</f>
        <v>0</v>
      </c>
      <c r="R9" s="97">
        <f>'Correspondance oral écrit ___'!I21</f>
        <v>0</v>
      </c>
      <c r="S9" s="97">
        <f>'Correspondance oral écrit ___'!U21</f>
        <v>0</v>
      </c>
      <c r="T9" s="97">
        <f t="shared" si="2"/>
        <v>0</v>
      </c>
      <c r="U9" s="98">
        <f t="shared" si="3"/>
        <v>0</v>
      </c>
    </row>
    <row r="10" spans="1:21" ht="12.75">
      <c r="A10" s="14">
        <f>Comprendre!A22</f>
        <v>0</v>
      </c>
      <c r="B10" s="52"/>
      <c r="C10" s="53"/>
      <c r="D10" s="53"/>
      <c r="E10" s="53"/>
      <c r="F10" s="53"/>
      <c r="G10" s="54"/>
      <c r="H10" s="23">
        <f t="shared" si="0"/>
        <v>0</v>
      </c>
      <c r="I10" s="52"/>
      <c r="J10" s="53"/>
      <c r="K10" s="53"/>
      <c r="L10" s="53"/>
      <c r="M10" s="54"/>
      <c r="N10" s="23">
        <f t="shared" si="1"/>
        <v>0</v>
      </c>
      <c r="P10" s="95">
        <f t="shared" si="4"/>
        <v>0</v>
      </c>
      <c r="Q10" s="96">
        <f>Comprendre!AA22</f>
        <v>0</v>
      </c>
      <c r="R10" s="97">
        <f>'Correspondance oral écrit ___'!I22</f>
        <v>0</v>
      </c>
      <c r="S10" s="97">
        <f>'Correspondance oral écrit ___'!U22</f>
        <v>0</v>
      </c>
      <c r="T10" s="97">
        <f t="shared" si="2"/>
        <v>0</v>
      </c>
      <c r="U10" s="98">
        <f t="shared" si="3"/>
        <v>0</v>
      </c>
    </row>
    <row r="11" spans="1:21" ht="12.75">
      <c r="A11" s="14">
        <f>Comprendre!A23</f>
        <v>0</v>
      </c>
      <c r="B11" s="52"/>
      <c r="C11" s="53"/>
      <c r="D11" s="53"/>
      <c r="E11" s="53"/>
      <c r="F11" s="53"/>
      <c r="G11" s="54"/>
      <c r="H11" s="23">
        <f t="shared" si="0"/>
        <v>0</v>
      </c>
      <c r="I11" s="52"/>
      <c r="J11" s="53"/>
      <c r="K11" s="53"/>
      <c r="L11" s="53"/>
      <c r="M11" s="54"/>
      <c r="N11" s="23">
        <f t="shared" si="1"/>
        <v>0</v>
      </c>
      <c r="P11" s="95">
        <f t="shared" si="4"/>
        <v>0</v>
      </c>
      <c r="Q11" s="96">
        <f>Comprendre!AA23</f>
        <v>0</v>
      </c>
      <c r="R11" s="97">
        <f>'Correspondance oral écrit ___'!I23</f>
        <v>0</v>
      </c>
      <c r="S11" s="97">
        <f>'Correspondance oral écrit ___'!U23</f>
        <v>0</v>
      </c>
      <c r="T11" s="97">
        <f t="shared" si="2"/>
        <v>0</v>
      </c>
      <c r="U11" s="98">
        <f t="shared" si="3"/>
        <v>0</v>
      </c>
    </row>
    <row r="12" spans="1:21" ht="12.75">
      <c r="A12" s="14">
        <f>Comprendre!A24</f>
        <v>0</v>
      </c>
      <c r="B12" s="52"/>
      <c r="C12" s="53"/>
      <c r="D12" s="53"/>
      <c r="E12" s="53"/>
      <c r="F12" s="53"/>
      <c r="G12" s="54"/>
      <c r="H12" s="23">
        <f t="shared" si="0"/>
        <v>0</v>
      </c>
      <c r="I12" s="52"/>
      <c r="J12" s="53"/>
      <c r="K12" s="53"/>
      <c r="L12" s="53"/>
      <c r="M12" s="54"/>
      <c r="N12" s="23">
        <f t="shared" si="1"/>
        <v>0</v>
      </c>
      <c r="P12" s="95">
        <f t="shared" si="4"/>
        <v>0</v>
      </c>
      <c r="Q12" s="96">
        <f>Comprendre!AA24</f>
        <v>0</v>
      </c>
      <c r="R12" s="97">
        <f>'Correspondance oral écrit ___'!I24</f>
        <v>0</v>
      </c>
      <c r="S12" s="97">
        <f>'Correspondance oral écrit ___'!U24</f>
        <v>0</v>
      </c>
      <c r="T12" s="97">
        <f t="shared" si="2"/>
        <v>0</v>
      </c>
      <c r="U12" s="98">
        <f t="shared" si="3"/>
        <v>0</v>
      </c>
    </row>
    <row r="13" spans="1:21" ht="12.75">
      <c r="A13" s="14">
        <f>Comprendre!A25</f>
        <v>0</v>
      </c>
      <c r="B13" s="52"/>
      <c r="C13" s="53"/>
      <c r="D13" s="53"/>
      <c r="E13" s="53"/>
      <c r="F13" s="53"/>
      <c r="G13" s="54"/>
      <c r="H13" s="23">
        <f t="shared" si="0"/>
        <v>0</v>
      </c>
      <c r="I13" s="52"/>
      <c r="J13" s="53"/>
      <c r="K13" s="53"/>
      <c r="L13" s="53"/>
      <c r="M13" s="54"/>
      <c r="N13" s="23">
        <f t="shared" si="1"/>
        <v>0</v>
      </c>
      <c r="P13" s="95">
        <f t="shared" si="4"/>
        <v>0</v>
      </c>
      <c r="Q13" s="96">
        <f>Comprendre!AA25</f>
        <v>0</v>
      </c>
      <c r="R13" s="97">
        <f>'Correspondance oral écrit ___'!I25</f>
        <v>0</v>
      </c>
      <c r="S13" s="97">
        <f>'Correspondance oral écrit ___'!U25</f>
        <v>0</v>
      </c>
      <c r="T13" s="97">
        <f t="shared" si="2"/>
        <v>0</v>
      </c>
      <c r="U13" s="98">
        <f t="shared" si="3"/>
        <v>0</v>
      </c>
    </row>
    <row r="14" spans="1:21" ht="12.75">
      <c r="A14" s="14">
        <f>Comprendre!A26</f>
        <v>0</v>
      </c>
      <c r="B14" s="52"/>
      <c r="C14" s="53"/>
      <c r="D14" s="53"/>
      <c r="E14" s="53"/>
      <c r="F14" s="53"/>
      <c r="G14" s="54"/>
      <c r="H14" s="23">
        <f t="shared" si="0"/>
        <v>0</v>
      </c>
      <c r="I14" s="52"/>
      <c r="J14" s="53"/>
      <c r="K14" s="53"/>
      <c r="L14" s="53"/>
      <c r="M14" s="54"/>
      <c r="N14" s="23">
        <f t="shared" si="1"/>
        <v>0</v>
      </c>
      <c r="P14" s="95">
        <f t="shared" si="4"/>
        <v>0</v>
      </c>
      <c r="Q14" s="96">
        <f>Comprendre!AA26</f>
        <v>0</v>
      </c>
      <c r="R14" s="97">
        <f>'Correspondance oral écrit ___'!I26</f>
        <v>0</v>
      </c>
      <c r="S14" s="97">
        <f>'Correspondance oral écrit ___'!U26</f>
        <v>0</v>
      </c>
      <c r="T14" s="97">
        <f t="shared" si="2"/>
        <v>0</v>
      </c>
      <c r="U14" s="98">
        <f t="shared" si="3"/>
        <v>0</v>
      </c>
    </row>
    <row r="15" spans="1:21" ht="12.75">
      <c r="A15" s="14">
        <f>Comprendre!A27</f>
        <v>0</v>
      </c>
      <c r="B15" s="52"/>
      <c r="C15" s="53"/>
      <c r="D15" s="53"/>
      <c r="E15" s="53"/>
      <c r="F15" s="53"/>
      <c r="G15" s="54"/>
      <c r="H15" s="23">
        <f t="shared" si="0"/>
        <v>0</v>
      </c>
      <c r="I15" s="52"/>
      <c r="J15" s="53"/>
      <c r="K15" s="53"/>
      <c r="L15" s="53"/>
      <c r="M15" s="54"/>
      <c r="N15" s="23">
        <f t="shared" si="1"/>
        <v>0</v>
      </c>
      <c r="P15" s="95">
        <f t="shared" si="4"/>
        <v>0</v>
      </c>
      <c r="Q15" s="96">
        <f>Comprendre!AA27</f>
        <v>0</v>
      </c>
      <c r="R15" s="97">
        <f>'Correspondance oral écrit ___'!I27</f>
        <v>0</v>
      </c>
      <c r="S15" s="97">
        <f>'Correspondance oral écrit ___'!U27</f>
        <v>0</v>
      </c>
      <c r="T15" s="97">
        <f t="shared" si="2"/>
        <v>0</v>
      </c>
      <c r="U15" s="98">
        <f t="shared" si="3"/>
        <v>0</v>
      </c>
    </row>
    <row r="16" spans="1:21" ht="12.75">
      <c r="A16" s="14">
        <f>Comprendre!A28</f>
        <v>0</v>
      </c>
      <c r="B16" s="52"/>
      <c r="C16" s="53"/>
      <c r="D16" s="53"/>
      <c r="E16" s="53"/>
      <c r="F16" s="53"/>
      <c r="G16" s="54"/>
      <c r="H16" s="23">
        <f t="shared" si="0"/>
        <v>0</v>
      </c>
      <c r="I16" s="52"/>
      <c r="J16" s="53"/>
      <c r="K16" s="53"/>
      <c r="L16" s="53"/>
      <c r="M16" s="54"/>
      <c r="N16" s="23">
        <f t="shared" si="1"/>
        <v>0</v>
      </c>
      <c r="P16" s="95">
        <f t="shared" si="4"/>
        <v>0</v>
      </c>
      <c r="Q16" s="96">
        <f>Comprendre!AA28</f>
        <v>0</v>
      </c>
      <c r="R16" s="97">
        <f>'Correspondance oral écrit ___'!I28</f>
        <v>0</v>
      </c>
      <c r="S16" s="97">
        <f>'Correspondance oral écrit ___'!U28</f>
        <v>0</v>
      </c>
      <c r="T16" s="97">
        <f t="shared" si="2"/>
        <v>0</v>
      </c>
      <c r="U16" s="98">
        <f t="shared" si="3"/>
        <v>0</v>
      </c>
    </row>
    <row r="17" spans="1:21" ht="12.75">
      <c r="A17" s="14">
        <f>Comprendre!A29</f>
        <v>0</v>
      </c>
      <c r="B17" s="52"/>
      <c r="C17" s="53"/>
      <c r="D17" s="53"/>
      <c r="E17" s="53"/>
      <c r="F17" s="53"/>
      <c r="G17" s="54"/>
      <c r="H17" s="23">
        <f t="shared" si="0"/>
        <v>0</v>
      </c>
      <c r="I17" s="52"/>
      <c r="J17" s="53"/>
      <c r="K17" s="53"/>
      <c r="L17" s="53"/>
      <c r="M17" s="54"/>
      <c r="N17" s="23">
        <f t="shared" si="1"/>
        <v>0</v>
      </c>
      <c r="P17" s="95">
        <f t="shared" si="4"/>
        <v>0</v>
      </c>
      <c r="Q17" s="96">
        <f>Comprendre!AA29</f>
        <v>0</v>
      </c>
      <c r="R17" s="97">
        <f>'Correspondance oral écrit ___'!I29</f>
        <v>0</v>
      </c>
      <c r="S17" s="97">
        <f>'Correspondance oral écrit ___'!U29</f>
        <v>0</v>
      </c>
      <c r="T17" s="97">
        <f t="shared" si="2"/>
        <v>0</v>
      </c>
      <c r="U17" s="98">
        <f t="shared" si="3"/>
        <v>0</v>
      </c>
    </row>
    <row r="18" spans="1:21" ht="12.75">
      <c r="A18" s="14">
        <f>Comprendre!A30</f>
        <v>0</v>
      </c>
      <c r="B18" s="52"/>
      <c r="C18" s="53"/>
      <c r="D18" s="53"/>
      <c r="E18" s="53"/>
      <c r="F18" s="53"/>
      <c r="G18" s="54"/>
      <c r="H18" s="23">
        <f t="shared" si="0"/>
        <v>0</v>
      </c>
      <c r="I18" s="52"/>
      <c r="J18" s="53"/>
      <c r="K18" s="53"/>
      <c r="L18" s="53"/>
      <c r="M18" s="54"/>
      <c r="N18" s="23">
        <f t="shared" si="1"/>
        <v>0</v>
      </c>
      <c r="P18" s="95">
        <f t="shared" si="4"/>
        <v>0</v>
      </c>
      <c r="Q18" s="96">
        <f>Comprendre!AA30</f>
        <v>0</v>
      </c>
      <c r="R18" s="97">
        <f>'Correspondance oral écrit ___'!I30</f>
        <v>0</v>
      </c>
      <c r="S18" s="97">
        <f>'Correspondance oral écrit ___'!U30</f>
        <v>0</v>
      </c>
      <c r="T18" s="97">
        <f t="shared" si="2"/>
        <v>0</v>
      </c>
      <c r="U18" s="98">
        <f t="shared" si="3"/>
        <v>0</v>
      </c>
    </row>
    <row r="19" spans="1:21" ht="12.75">
      <c r="A19" s="14">
        <f>Comprendre!A31</f>
        <v>0</v>
      </c>
      <c r="B19" s="52"/>
      <c r="C19" s="53"/>
      <c r="D19" s="53"/>
      <c r="E19" s="53"/>
      <c r="F19" s="53"/>
      <c r="G19" s="54"/>
      <c r="H19" s="23">
        <f t="shared" si="0"/>
        <v>0</v>
      </c>
      <c r="I19" s="52"/>
      <c r="J19" s="53"/>
      <c r="K19" s="53"/>
      <c r="L19" s="53"/>
      <c r="M19" s="54"/>
      <c r="N19" s="23">
        <f t="shared" si="1"/>
        <v>0</v>
      </c>
      <c r="P19" s="95">
        <f t="shared" si="4"/>
        <v>0</v>
      </c>
      <c r="Q19" s="96">
        <f>Comprendre!AA31</f>
        <v>0</v>
      </c>
      <c r="R19" s="97">
        <f>'Correspondance oral écrit ___'!I31</f>
        <v>0</v>
      </c>
      <c r="S19" s="97">
        <f>'Correspondance oral écrit ___'!U31</f>
        <v>0</v>
      </c>
      <c r="T19" s="97">
        <f t="shared" si="2"/>
        <v>0</v>
      </c>
      <c r="U19" s="98">
        <f t="shared" si="3"/>
        <v>0</v>
      </c>
    </row>
    <row r="20" spans="1:21" ht="12.75">
      <c r="A20" s="14">
        <f>Comprendre!A32</f>
        <v>0</v>
      </c>
      <c r="B20" s="52"/>
      <c r="C20" s="53"/>
      <c r="D20" s="53"/>
      <c r="E20" s="53"/>
      <c r="F20" s="53"/>
      <c r="G20" s="54"/>
      <c r="H20" s="23">
        <f t="shared" si="0"/>
        <v>0</v>
      </c>
      <c r="I20" s="52"/>
      <c r="J20" s="53"/>
      <c r="K20" s="53"/>
      <c r="L20" s="53"/>
      <c r="M20" s="54"/>
      <c r="N20" s="23">
        <f t="shared" si="1"/>
        <v>0</v>
      </c>
      <c r="P20" s="95">
        <f t="shared" si="4"/>
        <v>0</v>
      </c>
      <c r="Q20" s="96">
        <f>Comprendre!AA32</f>
        <v>0</v>
      </c>
      <c r="R20" s="97">
        <f>'Correspondance oral écrit ___'!I32</f>
        <v>0</v>
      </c>
      <c r="S20" s="97">
        <f>'Correspondance oral écrit ___'!U32</f>
        <v>0</v>
      </c>
      <c r="T20" s="97">
        <f t="shared" si="2"/>
        <v>0</v>
      </c>
      <c r="U20" s="98">
        <f t="shared" si="3"/>
        <v>0</v>
      </c>
    </row>
    <row r="21" spans="1:21" ht="12.75">
      <c r="A21" s="14">
        <f>Comprendre!A33</f>
        <v>0</v>
      </c>
      <c r="B21" s="52"/>
      <c r="C21" s="53"/>
      <c r="D21" s="53"/>
      <c r="E21" s="53"/>
      <c r="F21" s="53"/>
      <c r="G21" s="54"/>
      <c r="H21" s="23">
        <f t="shared" si="0"/>
        <v>0</v>
      </c>
      <c r="I21" s="52"/>
      <c r="J21" s="53"/>
      <c r="K21" s="53"/>
      <c r="L21" s="53"/>
      <c r="M21" s="54"/>
      <c r="N21" s="23">
        <f t="shared" si="1"/>
        <v>0</v>
      </c>
      <c r="P21" s="95">
        <f t="shared" si="4"/>
        <v>0</v>
      </c>
      <c r="Q21" s="96">
        <f>Comprendre!AA33</f>
        <v>0</v>
      </c>
      <c r="R21" s="97">
        <f>'Correspondance oral écrit ___'!I33</f>
        <v>0</v>
      </c>
      <c r="S21" s="97">
        <f>'Correspondance oral écrit ___'!U33</f>
        <v>0</v>
      </c>
      <c r="T21" s="97">
        <f t="shared" si="2"/>
        <v>0</v>
      </c>
      <c r="U21" s="98">
        <f t="shared" si="3"/>
        <v>0</v>
      </c>
    </row>
    <row r="22" spans="1:34" ht="12.75">
      <c r="A22" s="14">
        <f>Comprendre!A34</f>
        <v>0</v>
      </c>
      <c r="B22" s="52"/>
      <c r="C22" s="53"/>
      <c r="D22" s="53"/>
      <c r="E22" s="53"/>
      <c r="F22" s="53"/>
      <c r="G22" s="54"/>
      <c r="H22" s="23">
        <f t="shared" si="0"/>
        <v>0</v>
      </c>
      <c r="I22" s="52"/>
      <c r="J22" s="53"/>
      <c r="K22" s="53"/>
      <c r="L22" s="53"/>
      <c r="M22" s="54"/>
      <c r="N22" s="23">
        <f t="shared" si="1"/>
        <v>0</v>
      </c>
      <c r="P22" s="95">
        <f t="shared" si="4"/>
        <v>0</v>
      </c>
      <c r="Q22" s="96">
        <f>Comprendre!AA34</f>
        <v>0</v>
      </c>
      <c r="R22" s="97">
        <f>'Correspondance oral écrit ___'!I34</f>
        <v>0</v>
      </c>
      <c r="S22" s="97">
        <f>'Correspondance oral écrit ___'!U34</f>
        <v>0</v>
      </c>
      <c r="T22" s="97">
        <f t="shared" si="2"/>
        <v>0</v>
      </c>
      <c r="U22" s="98">
        <f t="shared" si="3"/>
        <v>0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</row>
    <row r="23" spans="1:34" ht="12.75">
      <c r="A23" s="14">
        <f>Comprendre!A35</f>
        <v>0</v>
      </c>
      <c r="B23" s="52"/>
      <c r="C23" s="53"/>
      <c r="D23" s="53"/>
      <c r="E23" s="53"/>
      <c r="F23" s="53"/>
      <c r="G23" s="54"/>
      <c r="H23" s="23">
        <f t="shared" si="0"/>
        <v>0</v>
      </c>
      <c r="I23" s="52"/>
      <c r="J23" s="53"/>
      <c r="K23" s="53"/>
      <c r="L23" s="53"/>
      <c r="M23" s="54"/>
      <c r="N23" s="23">
        <f t="shared" si="1"/>
        <v>0</v>
      </c>
      <c r="P23" s="95">
        <f t="shared" si="4"/>
        <v>0</v>
      </c>
      <c r="Q23" s="96">
        <f>Comprendre!AA35</f>
        <v>0</v>
      </c>
      <c r="R23" s="97">
        <f>'Correspondance oral écrit ___'!I35</f>
        <v>0</v>
      </c>
      <c r="S23" s="97">
        <f>'Correspondance oral écrit ___'!U35</f>
        <v>0</v>
      </c>
      <c r="T23" s="97">
        <f t="shared" si="2"/>
        <v>0</v>
      </c>
      <c r="U23" s="98">
        <f t="shared" si="3"/>
        <v>0</v>
      </c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</row>
    <row r="24" spans="1:34" ht="12.75">
      <c r="A24" s="14">
        <f>Comprendre!A36</f>
        <v>0</v>
      </c>
      <c r="B24" s="52"/>
      <c r="C24" s="53"/>
      <c r="D24" s="53"/>
      <c r="E24" s="53"/>
      <c r="F24" s="53"/>
      <c r="G24" s="54"/>
      <c r="H24" s="23">
        <f t="shared" si="0"/>
        <v>0</v>
      </c>
      <c r="I24" s="52"/>
      <c r="J24" s="53"/>
      <c r="K24" s="53"/>
      <c r="L24" s="53"/>
      <c r="M24" s="54"/>
      <c r="N24" s="23">
        <f t="shared" si="1"/>
        <v>0</v>
      </c>
      <c r="P24" s="95">
        <f t="shared" si="4"/>
        <v>0</v>
      </c>
      <c r="Q24" s="96">
        <f>Comprendre!AA36</f>
        <v>0</v>
      </c>
      <c r="R24" s="97">
        <f>'Correspondance oral écrit ___'!I36</f>
        <v>0</v>
      </c>
      <c r="S24" s="97">
        <f>'Correspondance oral écrit ___'!U36</f>
        <v>0</v>
      </c>
      <c r="T24" s="97">
        <f t="shared" si="2"/>
        <v>0</v>
      </c>
      <c r="U24" s="98">
        <f t="shared" si="3"/>
        <v>0</v>
      </c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</row>
    <row r="25" spans="1:34" ht="12.75">
      <c r="A25" s="14">
        <f>Comprendre!A37</f>
        <v>0</v>
      </c>
      <c r="B25" s="52"/>
      <c r="C25" s="53"/>
      <c r="D25" s="53"/>
      <c r="E25" s="53"/>
      <c r="F25" s="53"/>
      <c r="G25" s="54"/>
      <c r="H25" s="23">
        <f t="shared" si="0"/>
        <v>0</v>
      </c>
      <c r="I25" s="52"/>
      <c r="J25" s="53"/>
      <c r="K25" s="53"/>
      <c r="L25" s="53"/>
      <c r="M25" s="54"/>
      <c r="N25" s="23">
        <f t="shared" si="1"/>
        <v>0</v>
      </c>
      <c r="P25" s="95">
        <f t="shared" si="4"/>
        <v>0</v>
      </c>
      <c r="Q25" s="96">
        <f>Comprendre!AA37</f>
        <v>0</v>
      </c>
      <c r="R25" s="97">
        <f>'Correspondance oral écrit ___'!I37</f>
        <v>0</v>
      </c>
      <c r="S25" s="97">
        <f>'Correspondance oral écrit ___'!U37</f>
        <v>0</v>
      </c>
      <c r="T25" s="97">
        <f t="shared" si="2"/>
        <v>0</v>
      </c>
      <c r="U25" s="98">
        <f t="shared" si="3"/>
        <v>0</v>
      </c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</row>
    <row r="26" spans="1:34" ht="12.75">
      <c r="A26" s="14">
        <f>Comprendre!A38</f>
        <v>0</v>
      </c>
      <c r="B26" s="52"/>
      <c r="C26" s="53"/>
      <c r="D26" s="53"/>
      <c r="E26" s="53"/>
      <c r="F26" s="53"/>
      <c r="G26" s="54"/>
      <c r="H26" s="23">
        <f t="shared" si="0"/>
        <v>0</v>
      </c>
      <c r="I26" s="52"/>
      <c r="J26" s="53"/>
      <c r="K26" s="53"/>
      <c r="L26" s="53"/>
      <c r="M26" s="54"/>
      <c r="N26" s="23">
        <f t="shared" si="1"/>
        <v>0</v>
      </c>
      <c r="P26" s="95">
        <f t="shared" si="4"/>
        <v>0</v>
      </c>
      <c r="Q26" s="96">
        <f>Comprendre!AA38</f>
        <v>0</v>
      </c>
      <c r="R26" s="97">
        <f>'Correspondance oral écrit ___'!I38</f>
        <v>0</v>
      </c>
      <c r="S26" s="97">
        <f>'Correspondance oral écrit ___'!U38</f>
        <v>0</v>
      </c>
      <c r="T26" s="97">
        <f t="shared" si="2"/>
        <v>0</v>
      </c>
      <c r="U26" s="98">
        <f t="shared" si="3"/>
        <v>0</v>
      </c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</row>
    <row r="27" spans="1:34" ht="12.75">
      <c r="A27" s="14">
        <f>Comprendre!A39</f>
        <v>0</v>
      </c>
      <c r="B27" s="52"/>
      <c r="C27" s="53"/>
      <c r="D27" s="53"/>
      <c r="E27" s="53"/>
      <c r="F27" s="53"/>
      <c r="G27" s="54"/>
      <c r="H27" s="23">
        <f t="shared" si="0"/>
        <v>0</v>
      </c>
      <c r="I27" s="52"/>
      <c r="J27" s="53"/>
      <c r="K27" s="53"/>
      <c r="L27" s="53"/>
      <c r="M27" s="54"/>
      <c r="N27" s="23">
        <f t="shared" si="1"/>
        <v>0</v>
      </c>
      <c r="P27" s="95">
        <f t="shared" si="4"/>
        <v>0</v>
      </c>
      <c r="Q27" s="96">
        <f>Comprendre!AA39</f>
        <v>0</v>
      </c>
      <c r="R27" s="97">
        <f>'Correspondance oral écrit ___'!I39</f>
        <v>0</v>
      </c>
      <c r="S27" s="97">
        <f>'Correspondance oral écrit ___'!U39</f>
        <v>0</v>
      </c>
      <c r="T27" s="97">
        <f t="shared" si="2"/>
        <v>0</v>
      </c>
      <c r="U27" s="98">
        <f t="shared" si="3"/>
        <v>0</v>
      </c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</row>
    <row r="28" spans="1:34" ht="12.75">
      <c r="A28" s="14">
        <f>Comprendre!A40</f>
        <v>0</v>
      </c>
      <c r="B28" s="52"/>
      <c r="C28" s="53"/>
      <c r="D28" s="53"/>
      <c r="E28" s="53"/>
      <c r="F28" s="53"/>
      <c r="G28" s="54"/>
      <c r="H28" s="23">
        <f t="shared" si="0"/>
        <v>0</v>
      </c>
      <c r="I28" s="52"/>
      <c r="J28" s="53"/>
      <c r="K28" s="53"/>
      <c r="L28" s="53"/>
      <c r="M28" s="54"/>
      <c r="N28" s="23">
        <f t="shared" si="1"/>
        <v>0</v>
      </c>
      <c r="P28" s="95">
        <f t="shared" si="4"/>
        <v>0</v>
      </c>
      <c r="Q28" s="96">
        <f>Comprendre!AA40</f>
        <v>0</v>
      </c>
      <c r="R28" s="97">
        <f>'Correspondance oral écrit ___'!I40</f>
        <v>0</v>
      </c>
      <c r="S28" s="97">
        <f>'Correspondance oral écrit ___'!U40</f>
        <v>0</v>
      </c>
      <c r="T28" s="97">
        <f t="shared" si="2"/>
        <v>0</v>
      </c>
      <c r="U28" s="98">
        <f t="shared" si="3"/>
        <v>0</v>
      </c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</row>
    <row r="29" spans="1:34" ht="12.75">
      <c r="A29" s="14">
        <f>Comprendre!A41</f>
        <v>0</v>
      </c>
      <c r="B29" s="52"/>
      <c r="C29" s="53"/>
      <c r="D29" s="53"/>
      <c r="E29" s="53"/>
      <c r="F29" s="53"/>
      <c r="G29" s="54"/>
      <c r="H29" s="23">
        <f t="shared" si="0"/>
        <v>0</v>
      </c>
      <c r="I29" s="52"/>
      <c r="J29" s="53"/>
      <c r="K29" s="53"/>
      <c r="L29" s="53"/>
      <c r="M29" s="54"/>
      <c r="N29" s="23">
        <f t="shared" si="1"/>
        <v>0</v>
      </c>
      <c r="P29" s="95">
        <f t="shared" si="4"/>
        <v>0</v>
      </c>
      <c r="Q29" s="96">
        <f>Comprendre!AA41</f>
        <v>0</v>
      </c>
      <c r="R29" s="97">
        <f>'Correspondance oral écrit ___'!I41</f>
        <v>0</v>
      </c>
      <c r="S29" s="97">
        <f>'Correspondance oral écrit ___'!U41</f>
        <v>0</v>
      </c>
      <c r="T29" s="97">
        <f t="shared" si="2"/>
        <v>0</v>
      </c>
      <c r="U29" s="98">
        <f t="shared" si="3"/>
        <v>0</v>
      </c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</row>
    <row r="30" spans="1:34" ht="12.75">
      <c r="A30" s="14">
        <f>Comprendre!A42</f>
        <v>0</v>
      </c>
      <c r="B30" s="62"/>
      <c r="C30" s="60"/>
      <c r="D30" s="60"/>
      <c r="E30" s="60"/>
      <c r="F30" s="60"/>
      <c r="G30" s="61"/>
      <c r="H30" s="23">
        <f t="shared" si="0"/>
        <v>0</v>
      </c>
      <c r="I30" s="62"/>
      <c r="J30" s="60"/>
      <c r="K30" s="60"/>
      <c r="L30" s="60"/>
      <c r="M30" s="61"/>
      <c r="N30" s="23">
        <f t="shared" si="1"/>
        <v>0</v>
      </c>
      <c r="P30" s="100">
        <f t="shared" si="4"/>
        <v>0</v>
      </c>
      <c r="Q30" s="96">
        <f>Comprendre!AA42</f>
        <v>0</v>
      </c>
      <c r="R30" s="97">
        <f>'Correspondance oral écrit ___'!I42</f>
        <v>0</v>
      </c>
      <c r="S30" s="97">
        <f>'Correspondance oral écrit ___'!U42</f>
        <v>0</v>
      </c>
      <c r="T30" s="101">
        <f t="shared" si="2"/>
        <v>0</v>
      </c>
      <c r="U30" s="102">
        <f t="shared" si="3"/>
        <v>0</v>
      </c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</row>
    <row r="31" spans="1:34" ht="12.75">
      <c r="A31" s="14">
        <f>Comprendre!A43</f>
        <v>0</v>
      </c>
      <c r="B31" s="52"/>
      <c r="C31" s="53"/>
      <c r="D31" s="53"/>
      <c r="E31" s="53"/>
      <c r="F31" s="53"/>
      <c r="G31" s="54"/>
      <c r="H31" s="23">
        <f>SUM(COUNTIF(B31:G31,"1")+COUNTIF(B31:G31,"2"))/6</f>
        <v>0</v>
      </c>
      <c r="I31" s="52"/>
      <c r="J31" s="53"/>
      <c r="K31" s="53"/>
      <c r="L31" s="53"/>
      <c r="M31" s="54"/>
      <c r="N31" s="23">
        <f aca="true" t="shared" si="5" ref="N31:N36">SUM(COUNTIF(I31:M31,"1")+COUNTIF(I31:M31,"2"))/5</f>
        <v>0</v>
      </c>
      <c r="P31" s="95">
        <f aca="true" t="shared" si="6" ref="P31:P36">A31</f>
        <v>0</v>
      </c>
      <c r="Q31" s="96">
        <f>Comprendre!AA43</f>
        <v>0</v>
      </c>
      <c r="R31" s="97">
        <f>'Correspondance oral écrit ___'!I43</f>
        <v>0</v>
      </c>
      <c r="S31" s="97">
        <f>'Correspondance oral écrit ___'!U43</f>
        <v>0</v>
      </c>
      <c r="T31" s="97">
        <f>H31</f>
        <v>0</v>
      </c>
      <c r="U31" s="98">
        <f>N31</f>
        <v>0</v>
      </c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</row>
    <row r="32" spans="1:34" ht="12.75">
      <c r="A32" s="14">
        <f>Comprendre!A44</f>
        <v>0</v>
      </c>
      <c r="B32" s="52"/>
      <c r="C32" s="53"/>
      <c r="D32" s="53"/>
      <c r="E32" s="53"/>
      <c r="F32" s="53"/>
      <c r="G32" s="54"/>
      <c r="H32" s="23">
        <f>SUM(COUNTIF(B32:G32,"1")+COUNTIF(B32:G32,"2"))/6</f>
        <v>0</v>
      </c>
      <c r="I32" s="52"/>
      <c r="J32" s="53"/>
      <c r="K32" s="53"/>
      <c r="L32" s="53"/>
      <c r="M32" s="54"/>
      <c r="N32" s="23">
        <f t="shared" si="5"/>
        <v>0</v>
      </c>
      <c r="P32" s="95">
        <f t="shared" si="6"/>
        <v>0</v>
      </c>
      <c r="Q32" s="96">
        <f>Comprendre!AA44</f>
        <v>0</v>
      </c>
      <c r="R32" s="97">
        <f>'Correspondance oral écrit ___'!I44</f>
        <v>0</v>
      </c>
      <c r="S32" s="97">
        <f>'Correspondance oral écrit ___'!U44</f>
        <v>0</v>
      </c>
      <c r="T32" s="97">
        <f>H32</f>
        <v>0</v>
      </c>
      <c r="U32" s="98">
        <f>N32</f>
        <v>0</v>
      </c>
      <c r="X32" s="99"/>
      <c r="Y32" s="99"/>
      <c r="AF32" s="99"/>
      <c r="AG32" s="99"/>
      <c r="AH32" s="99"/>
    </row>
    <row r="33" spans="1:34" ht="12.75">
      <c r="A33" s="14">
        <f>Comprendre!A45</f>
        <v>0</v>
      </c>
      <c r="B33" s="52"/>
      <c r="C33" s="53"/>
      <c r="D33" s="53"/>
      <c r="E33" s="53"/>
      <c r="F33" s="53"/>
      <c r="G33" s="54"/>
      <c r="H33" s="23">
        <f>SUM(COUNTIF(B33:G33,"1")+COUNTIF(B33:G33,"2"))/6</f>
        <v>0</v>
      </c>
      <c r="I33" s="52"/>
      <c r="J33" s="53"/>
      <c r="K33" s="53"/>
      <c r="L33" s="53"/>
      <c r="M33" s="54"/>
      <c r="N33" s="23">
        <f t="shared" si="5"/>
        <v>0</v>
      </c>
      <c r="P33" s="95">
        <f t="shared" si="6"/>
        <v>0</v>
      </c>
      <c r="Q33" s="96">
        <f>Comprendre!AA45</f>
        <v>0</v>
      </c>
      <c r="R33" s="97">
        <f>'Correspondance oral écrit ___'!I45</f>
        <v>0</v>
      </c>
      <c r="S33" s="97">
        <f>'Correspondance oral écrit ___'!U45</f>
        <v>0</v>
      </c>
      <c r="T33" s="97">
        <f>H33</f>
        <v>0</v>
      </c>
      <c r="U33" s="98">
        <f>N33</f>
        <v>0</v>
      </c>
      <c r="X33" s="99"/>
      <c r="Y33" s="99"/>
      <c r="AF33" s="99"/>
      <c r="AG33" s="99"/>
      <c r="AH33" s="99"/>
    </row>
    <row r="34" spans="1:34" ht="12.75">
      <c r="A34" s="14">
        <f>Comprendre!A46</f>
        <v>0</v>
      </c>
      <c r="B34" s="52"/>
      <c r="C34" s="53"/>
      <c r="D34" s="53"/>
      <c r="E34" s="53"/>
      <c r="F34" s="53"/>
      <c r="G34" s="54"/>
      <c r="H34" s="23">
        <f>SUM(COUNTIF(B34:G34,"1")+COUNTIF(B34:G34,"2"))/6</f>
        <v>0</v>
      </c>
      <c r="I34" s="52"/>
      <c r="J34" s="53"/>
      <c r="K34" s="53"/>
      <c r="L34" s="53"/>
      <c r="M34" s="54"/>
      <c r="N34" s="23">
        <f t="shared" si="5"/>
        <v>0</v>
      </c>
      <c r="P34" s="95">
        <f t="shared" si="6"/>
        <v>0</v>
      </c>
      <c r="Q34" s="96">
        <f>Comprendre!AA46</f>
        <v>0</v>
      </c>
      <c r="R34" s="97">
        <f>'Correspondance oral écrit ___'!I46</f>
        <v>0</v>
      </c>
      <c r="S34" s="97">
        <f>'Correspondance oral écrit ___'!U46</f>
        <v>0</v>
      </c>
      <c r="T34" s="97">
        <f>H34</f>
        <v>0</v>
      </c>
      <c r="U34" s="98">
        <f>N34</f>
        <v>0</v>
      </c>
      <c r="X34" s="103"/>
      <c r="Y34" s="103"/>
      <c r="AF34" s="103"/>
      <c r="AG34" s="103"/>
      <c r="AH34" s="103"/>
    </row>
    <row r="35" spans="1:34" ht="12.75">
      <c r="A35" s="14">
        <f>Comprendre!A47</f>
        <v>0</v>
      </c>
      <c r="B35" s="52"/>
      <c r="C35" s="53"/>
      <c r="D35" s="53"/>
      <c r="E35" s="53"/>
      <c r="F35" s="53"/>
      <c r="G35" s="54"/>
      <c r="H35" s="23">
        <f>SUM(COUNTIF(B35:G35,"1")+COUNTIF(B35:G35,"2"))/6</f>
        <v>0</v>
      </c>
      <c r="I35" s="52"/>
      <c r="J35" s="53"/>
      <c r="K35" s="53"/>
      <c r="L35" s="53"/>
      <c r="M35" s="54"/>
      <c r="N35" s="23">
        <f t="shared" si="5"/>
        <v>0</v>
      </c>
      <c r="P35" s="95">
        <f t="shared" si="6"/>
        <v>0</v>
      </c>
      <c r="Q35" s="96">
        <f>Comprendre!AA47</f>
        <v>0</v>
      </c>
      <c r="R35" s="97">
        <f>'Correspondance oral écrit ___'!I47</f>
        <v>0</v>
      </c>
      <c r="S35" s="97">
        <f>'Correspondance oral écrit ___'!U47</f>
        <v>0</v>
      </c>
      <c r="T35" s="97">
        <f>H35</f>
        <v>0</v>
      </c>
      <c r="U35" s="98">
        <f>N35</f>
        <v>0</v>
      </c>
      <c r="X35" s="103"/>
      <c r="Y35" s="103"/>
      <c r="AF35" s="103"/>
      <c r="AG35" s="103"/>
      <c r="AH35" s="103"/>
    </row>
    <row r="36" spans="1:34" ht="12.75">
      <c r="A36" s="14">
        <f>Comprendre!A48</f>
        <v>0</v>
      </c>
      <c r="B36" s="104"/>
      <c r="C36" s="105"/>
      <c r="D36" s="105"/>
      <c r="E36" s="105"/>
      <c r="F36" s="105"/>
      <c r="G36" s="106"/>
      <c r="H36" s="31">
        <f>SUM(COUNTIF(B36:G36,"1")+COUNTIF(B36:G36,"2"))/6</f>
        <v>0</v>
      </c>
      <c r="I36" s="104"/>
      <c r="J36" s="105"/>
      <c r="K36" s="105"/>
      <c r="L36" s="105"/>
      <c r="M36" s="106"/>
      <c r="N36" s="31">
        <f t="shared" si="5"/>
        <v>0</v>
      </c>
      <c r="P36" s="107">
        <f t="shared" si="6"/>
        <v>0</v>
      </c>
      <c r="Q36" s="108">
        <f>Comprendre!AA48</f>
        <v>0</v>
      </c>
      <c r="R36" s="109">
        <f>'Correspondance oral écrit ___'!I48</f>
        <v>0</v>
      </c>
      <c r="S36" s="109">
        <f>'Correspondance oral écrit ___'!U48</f>
        <v>0</v>
      </c>
      <c r="T36" s="109">
        <f>H36</f>
        <v>0</v>
      </c>
      <c r="U36" s="110">
        <f>N36</f>
        <v>0</v>
      </c>
      <c r="X36" s="103"/>
      <c r="Y36" s="103"/>
      <c r="AF36" s="103"/>
      <c r="AG36" s="103"/>
      <c r="AH36" s="103"/>
    </row>
    <row r="37" spans="2:13" ht="12.75">
      <c r="B37" s="66">
        <f aca="true" t="shared" si="7" ref="B37:G37">SUM((COUNTIF(B6:B36,"1")+(COUNTIF(B6:B36,"2"))/25*100))</f>
        <v>0</v>
      </c>
      <c r="C37" s="66">
        <f t="shared" si="7"/>
        <v>0</v>
      </c>
      <c r="D37" s="66">
        <f t="shared" si="7"/>
        <v>0</v>
      </c>
      <c r="E37" s="66">
        <f t="shared" si="7"/>
        <v>0</v>
      </c>
      <c r="F37" s="66">
        <f t="shared" si="7"/>
        <v>0</v>
      </c>
      <c r="G37" s="66">
        <f t="shared" si="7"/>
        <v>0</v>
      </c>
      <c r="H37" s="3"/>
      <c r="I37" s="66">
        <f>SUM((COUNTIF(I6:I36,"1")+(COUNTIF(I6:I36,"2"))/25*100))</f>
        <v>0</v>
      </c>
      <c r="J37" s="66">
        <f>SUM((COUNTIF(J6:J36,"1")+(COUNTIF(J6:J36,"2"))/25*100))</f>
        <v>0</v>
      </c>
      <c r="K37" s="66">
        <f>SUM((COUNTIF(K6:K36,"1")+(COUNTIF(K6:K36,"2"))/25*100))</f>
        <v>0</v>
      </c>
      <c r="L37" s="66">
        <f>SUM((COUNTIF(L6:L36,"1")+(COUNTIF(L6:L36,"2"))/25*100))</f>
        <v>0</v>
      </c>
      <c r="M37" s="66">
        <f>SUM((COUNTIF(M6:M36,"1")+(COUNTIF(M6:M36,"2"))/25*100))</f>
        <v>0</v>
      </c>
    </row>
  </sheetData>
  <mergeCells count="11">
    <mergeCell ref="B1:H2"/>
    <mergeCell ref="I1:N2"/>
    <mergeCell ref="P1:P5"/>
    <mergeCell ref="Q1:Q4"/>
    <mergeCell ref="R1:R4"/>
    <mergeCell ref="S1:S4"/>
    <mergeCell ref="T1:T4"/>
    <mergeCell ref="U1:U4"/>
    <mergeCell ref="A2:A5"/>
    <mergeCell ref="B3:H3"/>
    <mergeCell ref="I3:N3"/>
  </mergeCells>
  <conditionalFormatting sqref="R6:R36">
    <cfRule type="cellIs" priority="1" dxfId="0" operator="between" stopIfTrue="1">
      <formula>0.75</formula>
      <formula>1</formula>
    </cfRule>
    <cfRule type="cellIs" priority="2" dxfId="0" operator="between" stopIfTrue="1">
      <formula>0.51</formula>
      <formula>0.74</formula>
    </cfRule>
    <cfRule type="cellIs" priority="3" dxfId="1" operator="between" stopIfTrue="1">
      <formula>0</formula>
      <formula>0.5</formula>
    </cfRule>
  </conditionalFormatting>
  <conditionalFormatting sqref="H6:H36 N6:N36 Q6:Q36 S6:U36">
    <cfRule type="cellIs" priority="4" dxfId="0" operator="between" stopIfTrue="1">
      <formula>0.75</formula>
      <formula>1</formula>
    </cfRule>
    <cfRule type="cellIs" priority="5" dxfId="1" operator="between" stopIfTrue="1">
      <formula>0</formula>
      <formula>0.5</formula>
    </cfRule>
    <cfRule type="cellIs" priority="6" dxfId="2" operator="between" stopIfTrue="1">
      <formula>0.51</formula>
      <formula>0.74</formula>
    </cfRule>
  </conditionalFormatting>
  <conditionalFormatting sqref="B6:G36">
    <cfRule type="cellIs" priority="7" dxfId="3" operator="between" stopIfTrue="1">
      <formula>1</formula>
      <formula>2</formula>
    </cfRule>
    <cfRule type="cellIs" priority="8" dxfId="6" operator="between" stopIfTrue="1">
      <formula>3</formula>
      <formula>8</formula>
    </cfRule>
    <cfRule type="cellIs" priority="9" dxfId="5" operator="equal" stopIfTrue="1">
      <formula>9</formula>
    </cfRule>
  </conditionalFormatting>
  <conditionalFormatting sqref="I6:M36">
    <cfRule type="cellIs" priority="10" dxfId="3" operator="between" stopIfTrue="1">
      <formula>1</formula>
      <formula>2</formula>
    </cfRule>
    <cfRule type="cellIs" priority="11" dxfId="4" operator="between" stopIfTrue="1">
      <formula>3</formula>
      <formula>8</formula>
    </cfRule>
    <cfRule type="cellIs" priority="12" dxfId="5" operator="equal" stopIfTrue="1">
      <formula>9</formula>
    </cfRule>
  </conditionalFormatting>
  <printOptions/>
  <pageMargins left="0.5798611111111112" right="0.4902777777777778" top="0.5201388888888889" bottom="0.5597222222222222" header="0.5118055555555556" footer="0.5118055555555556"/>
  <pageSetup horizontalDpi="300" verticalDpi="3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 DE L'YONNE</dc:creator>
  <cp:keywords/>
  <dc:description/>
  <cp:lastModifiedBy>Patricia ROUMIEUX</cp:lastModifiedBy>
  <cp:lastPrinted>2005-11-03T15:12:08Z</cp:lastPrinted>
  <dcterms:created xsi:type="dcterms:W3CDTF">2005-09-15T13:03:05Z</dcterms:created>
  <dcterms:modified xsi:type="dcterms:W3CDTF">2006-09-18T11:42:11Z</dcterms:modified>
  <cp:category/>
  <cp:version/>
  <cp:contentType/>
  <cp:contentStatus/>
  <cp:revision>1</cp:revision>
</cp:coreProperties>
</file>